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uei\Desktop\"/>
    </mc:Choice>
  </mc:AlternateContent>
  <xr:revisionPtr revIDLastSave="0" documentId="13_ncr:1_{75784AAE-9AF6-49A8-B0B3-5A643A2F09C5}" xr6:coauthVersionLast="47" xr6:coauthVersionMax="47" xr10:uidLastSave="{00000000-0000-0000-0000-000000000000}"/>
  <bookViews>
    <workbookView xWindow="-120" yWindow="-120" windowWidth="29040" windowHeight="15720" xr2:uid="{AEBE5F74-F2F5-4C10-B16A-7F71574A2737}"/>
  </bookViews>
  <sheets>
    <sheet name="処理概要" sheetId="2" r:id="rId1"/>
    <sheet name="クエリ" sheetId="3" r:id="rId2"/>
    <sheet name="TX34000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02" i="3" l="1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81" i="3"/>
  <c r="A82" i="3"/>
  <c r="A83" i="3"/>
  <c r="A84" i="3"/>
  <c r="A85" i="3"/>
  <c r="A86" i="3"/>
  <c r="A63" i="3"/>
  <c r="A64" i="3"/>
  <c r="A65" i="3"/>
  <c r="A66" i="3"/>
  <c r="A67" i="3"/>
  <c r="A44" i="3"/>
  <c r="A45" i="3"/>
  <c r="A46" i="3"/>
  <c r="A47" i="3"/>
  <c r="A48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</calcChain>
</file>

<file path=xl/sharedStrings.xml><?xml version="1.0" encoding="utf-8"?>
<sst xmlns="http://schemas.openxmlformats.org/spreadsheetml/2006/main" count="904" uniqueCount="689">
  <si>
    <t>package com.d3os.d3os_batch.batch.TXPOSRP1;</t>
  </si>
  <si>
    <t>import java.util.List;</t>
  </si>
  <si>
    <t>import java.util.Optional;</t>
  </si>
  <si>
    <t>import java.util.stream.Collectors;</t>
  </si>
  <si>
    <t>import java.util.stream.IntStream;</t>
  </si>
  <si>
    <t>import jakarta.annotation.PostConstruct;</t>
  </si>
  <si>
    <t>import org.springframework.beans.factory.annotation.Autowired;</t>
  </si>
  <si>
    <t>import org.springframework.stereotype.Component;</t>
  </si>
  <si>
    <t>import com.d3os.d3os_batch_common.batch.BaseBatch;</t>
  </si>
  <si>
    <t>import com.d3os.d3os_common.common.JsonUtility;</t>
  </si>
  <si>
    <t>import com.d3os.d3os_common.common.LSS1000;</t>
  </si>
  <si>
    <t>import com.d3os.d3os_common.common.LSS1030;</t>
  </si>
  <si>
    <t>import com.d3os.d3os_common.common.structure.STSSS12;</t>
  </si>
  <si>
    <t>import com.d3os.d3os_common.common.structure.STSYU12KGM;</t>
  </si>
  <si>
    <t>import com.d3os.d3os_common.entity.OJR01SYU;</t>
  </si>
  <si>
    <t>import com.d3os.d3os_common.entity.OTKMWER;</t>
  </si>
  <si>
    <t>import com.d3os.d3os_common.entity.RDSFIS;</t>
  </si>
  <si>
    <t>import com.d3os.d3os_common.entity.TXPOSRP1_2050TD;</t>
  </si>
  <si>
    <t>import com.d3os.d3os_common.entity.TXPOSRP1_2090TD;</t>
  </si>
  <si>
    <t>import com.d3os.d3os_common.entity.VKKAISO;</t>
  </si>
  <si>
    <t>import com.d3os.d3os_common.entity.VKOMST1;</t>
  </si>
  <si>
    <t>import com.d3os.d3os_common.enums.Result;</t>
  </si>
  <si>
    <t>import com.d3os.d3os_common.service.OJR01SYUService;</t>
  </si>
  <si>
    <t>import com.d3os.d3os_common.service.OTKMWERService;</t>
  </si>
  <si>
    <t>import com.d3os.d3os_common.service.RDSFISService;</t>
  </si>
  <si>
    <t>import com.d3os.d3os_common.service.TXPOSRP1_2050TDService;</t>
  </si>
  <si>
    <t>import com.d3os.d3os_common.service.TXPOSRP1_2090TDService;</t>
  </si>
  <si>
    <t>import com.d3os.d3os_common.service.VKKAISOService;</t>
  </si>
  <si>
    <t>import com.d3os.d3os_common.service.VKOMST1Service;</t>
  </si>
  <si>
    <t>/**</t>
  </si>
  <si>
    <t xml:space="preserve"> * 発送スキャンデータ作成処理 &lt;br&gt;</t>
  </si>
  <si>
    <t xml:space="preserve"> * ツール生成日時: 2026/04/20 09:58:40 &lt;br&gt;</t>
  </si>
  <si>
    <t xml:space="preserve"> * ツールバージョン: 1.2026.0415.0_WT &lt;br&gt;</t>
  </si>
  <si>
    <t xml:space="preserve"> *</t>
  </si>
  <si>
    <t xml:space="preserve"> */</t>
  </si>
  <si>
    <t>@Component</t>
  </si>
  <si>
    <t xml:space="preserve">  @PostConstruct</t>
  </si>
  <si>
    <t xml:space="preserve">  public void init() {</t>
  </si>
  <si>
    <t xml:space="preserve">    // プログラム名</t>
  </si>
  <si>
    <t xml:space="preserve">    PROGRAM_NAME = "発送スキャンデータ作成処理";</t>
  </si>
  <si>
    <t xml:space="preserve">    // プログラムID</t>
  </si>
  <si>
    <t xml:space="preserve">    PROGRAM_ID = "TX34000";</t>
  </si>
  <si>
    <t xml:space="preserve">  }</t>
  </si>
  <si>
    <t xml:space="preserve">  /**</t>
  </si>
  <si>
    <t xml:space="preserve">   * 貨物NO・送り状マスター一致データ Service</t>
  </si>
  <si>
    <t xml:space="preserve">   */</t>
  </si>
  <si>
    <t xml:space="preserve">  @Autowired</t>
  </si>
  <si>
    <t xml:space="preserve">  private TXPOSRP1_2050TDService txposrp1_2050tdService;</t>
  </si>
  <si>
    <t xml:space="preserve">   * 送付書照会ＤＢ２ Service</t>
  </si>
  <si>
    <t xml:space="preserve">  private RDSFISService rdsfisService;</t>
  </si>
  <si>
    <t xml:space="preserve">   * 回送マスター Service</t>
  </si>
  <si>
    <t xml:space="preserve">  private VKKAISOService vkkaisoService;</t>
  </si>
  <si>
    <t xml:space="preserve">   * 送り状マスタNO１ Service</t>
  </si>
  <si>
    <t xml:space="preserve">  private VKOMST1Service vkomst1Service;</t>
  </si>
  <si>
    <t xml:space="preserve">   * ＲＥＡＢＡＴ０１集信ログ Service</t>
  </si>
  <si>
    <t xml:space="preserve">  private OJR01SYUService ojr01syuService;</t>
  </si>
  <si>
    <t xml:space="preserve">   * 発送スキャンアンマッチデータ Service</t>
  </si>
  <si>
    <t xml:space="preserve">  private TXPOSRP1_2090TDService txposrp1_2090tdService;</t>
  </si>
  <si>
    <t xml:space="preserve">   * ＰＯＳ発送スキャンエラー Service</t>
  </si>
  <si>
    <t xml:space="preserve">  private OTKMWERService otkmwerService;</t>
  </si>
  <si>
    <t xml:space="preserve">   * 集信ログ登録処理</t>
  </si>
  <si>
    <t xml:space="preserve">  private LSS1030 lss1030;</t>
  </si>
  <si>
    <t xml:space="preserve">   * メイン処理</t>
  </si>
  <si>
    <t xml:space="preserve">   * </t>
  </si>
  <si>
    <t xml:space="preserve">   * @return "0"：エラー終了 "1"：正常終了 （文字型）</t>
  </si>
  <si>
    <t xml:space="preserve">  @Override</t>
  </si>
  <si>
    <t xml:space="preserve">  public Result mainProcess() {</t>
  </si>
  <si>
    <t xml:space="preserve">    // 削除基準年月日</t>
  </si>
  <si>
    <t xml:space="preserve">    String deleteYmd = " ";</t>
  </si>
  <si>
    <t xml:space="preserve">    // 送付書マスターキー</t>
  </si>
  <si>
    <t xml:space="preserve">    String keyTyouhyou = " ";</t>
  </si>
  <si>
    <t xml:space="preserve">    // 鑑入力フラグ</t>
  </si>
  <si>
    <t xml:space="preserve">    boolean isMatchTyouhyou = false;</t>
  </si>
  <si>
    <t xml:space="preserve">    // 送り状ＮＯキー</t>
  </si>
  <si>
    <t xml:space="preserve">    String keyOkurizyouNo = " ";</t>
  </si>
  <si>
    <t xml:space="preserve">    // 集信送り状件数</t>
  </si>
  <si>
    <t xml:space="preserve">    Integer countSss12 = 0;</t>
  </si>
  <si>
    <t xml:space="preserve">    // 集信書き込み処理フラグ 論理型 FALSE 第3版 修正</t>
  </si>
  <si>
    <t xml:space="preserve">    boolean isWriteSss12 = false;</t>
  </si>
  <si>
    <t xml:space="preserve">    // 集信ログ用構造体</t>
  </si>
  <si>
    <t xml:space="preserve">    OJR01SYU sss12 = new OJR01SYU();</t>
  </si>
  <si>
    <t xml:space="preserve">    // 集信ログ用送り状ＮＯ</t>
  </si>
  <si>
    <t xml:space="preserve">    List&lt;String&gt; okurizyouList = IntStream.rangeClosed(1, 50).mapToObj(i -&gt; " ").collect(Collectors.toList()); /* 文字型 ※50件の配列 */ /* 初期値がそのまま集信ログへ渡される */</t>
  </si>
  <si>
    <t xml:space="preserve">    // 集信ログ用鑑データ</t>
  </si>
  <si>
    <t xml:space="preserve">    STSYU12KGM stsyu12kgm = new STSYU12KGM();</t>
  </si>
  <si>
    <t xml:space="preserve">    // エラー区分</t>
  </si>
  <si>
    <t xml:space="preserve">    String error = "0";</t>
  </si>
  <si>
    <t xml:space="preserve">    // 回送票_粁程 整数型 0 第3版 追加</t>
  </si>
  <si>
    <t xml:space="preserve">    Integer kmVKKAISO = 0;</t>
  </si>
  <si>
    <t xml:space="preserve">    // ■■■■処理内容■■■■</t>
  </si>
  <si>
    <t xml:space="preserve">    try {</t>
  </si>
  <si>
    <t xml:space="preserve">      // ■ 1</t>
  </si>
  <si>
    <t xml:space="preserve">      {</t>
  </si>
  <si>
    <t xml:space="preserve">        // 共通関数[LSS1000].縮小日取得 をコール</t>
  </si>
  <si>
    <t xml:space="preserve">        // 引数 基準日：ＰＯＳリアル稼働日付 第4版 変更</t>
  </si>
  <si>
    <t xml:space="preserve">        // 縮小日数：35</t>
  </si>
  <si>
    <t xml:space="preserve">        var res = LSS1000.getEarliest(LSS1000.getPossRealOperation(), 35);</t>
  </si>
  <si>
    <t xml:space="preserve">        // ┌ 共通関数[LSS1000].縮小日取得.戻り値 != "00000000" の場合</t>
  </si>
  <si>
    <t xml:space="preserve">        if (!"00000000".equals(res)) {</t>
  </si>
  <si>
    <t xml:space="preserve">          // │ 変数.削除基準年月日 ← 共通関数[LSS1000].縮小日取得.戻り値 をセット</t>
  </si>
  <si>
    <t xml:space="preserve">          deleteYmd = res;</t>
  </si>
  <si>
    <t xml:space="preserve">        }</t>
  </si>
  <si>
    <t xml:space="preserve">        // └ それ以外の場合</t>
  </si>
  <si>
    <t xml:space="preserve">        else {</t>
  </si>
  <si>
    <t xml:space="preserve">          // エラー処理を行う</t>
  </si>
  <si>
    <t xml:space="preserve">          throw new Exception();</t>
  </si>
  <si>
    <t xml:space="preserve">      }</t>
  </si>
  <si>
    <t xml:space="preserve">      // ■ 2</t>
  </si>
  <si>
    <t xml:space="preserve">      // データ.インデータ を取得する</t>
  </si>
  <si>
    <t xml:space="preserve">      List&lt;TXPOSRP1_2050TD&gt; txposrp1_2050tdList = txposrp1_2050tdService.get1Data(); /* TXPOSRP1_2050TD + TXPOSRP1_2090TD(前回実行時アンマッチデータ) */</t>
  </si>
  <si>
    <t xml:space="preserve">      // 取得件数 = 0件 の場合、"1" を返して処理を終了する</t>
  </si>
  <si>
    <t xml:space="preserve">      if (txposrp1_2050tdList.size() == 0) {</t>
  </si>
  <si>
    <t xml:space="preserve">        return Result.Success;</t>
  </si>
  <si>
    <t xml:space="preserve">      // 発送スキャンアンマッチデータ を全件削除する ※DB更新仕様.発送スキャンアンマッチデータ全削除 を参照</t>
  </si>
  <si>
    <t xml:space="preserve">      deleteTXPOSRP1_2090TD(); /* バッチ開始時SCRATCHで削除せずここで削除 */</t>
  </si>
  <si>
    <t xml:space="preserve">      // Y ← 1 をセット</t>
  </si>
  <si>
    <t xml:space="preserve">      Integer Y = 1;</t>
  </si>
  <si>
    <t xml:space="preserve">      // Y &lt;= データ.インデータ の取得件数 の間ループ</t>
  </si>
  <si>
    <t xml:space="preserve">      while (Y &lt;= txposrp1_2050tdList.size()) { /* Integer &lt;= int */</t>
  </si>
  <si>
    <t xml:space="preserve">        // │ 変数.送付書マスターキー ← データ.インデータ.帳票ＮＯ Y件目 をセット</t>
  </si>
  <si>
    <t xml:space="preserve">        keyTyouhyou = txposrp1_2050tdList.get(Y - 1).getKMENHYNO();</t>
  </si>
  <si>
    <t xml:space="preserve">        // │ 変数.鑑入力フラグ ← FALSE をセット</t>
  </si>
  <si>
    <t xml:space="preserve">        isMatchTyouhyou = false;</t>
  </si>
  <si>
    <t xml:space="preserve">        // │ 変数.集信ログ用鑑データ に初期値をセットする</t>
  </si>
  <si>
    <t xml:space="preserve">        stsyu12kgm = new STSYU12KGM();</t>
  </si>
  <si>
    <t xml:space="preserve">        // │ 変数.集信ログ用送り状ＮＯ に初期値をセットする</t>
  </si>
  <si>
    <t xml:space="preserve">        okurizyouList = IntStream.rangeClosed(1, 50).mapToObj(i -&gt; " ").collect(Collectors.toList());</t>
  </si>
  <si>
    <t xml:space="preserve">        // │ 『鑑入力データを取得』</t>
  </si>
  <si>
    <t xml:space="preserve">        // │ ┌ 変数.送付書マスターキー 左端から4桁 &lt; 9000 の場合</t>
  </si>
  <si>
    <t xml:space="preserve">        if (keyTyouhyou.substring(0, 4).compareTo("9000") &lt; 0) {</t>
  </si>
  <si>
    <t xml:space="preserve">          // │ │ 『送付書の番号帯』</t>
  </si>
  <si>
    <t xml:space="preserve">          // │ │ データ.送付書ＤＢ２データ を取得</t>
  </si>
  <si>
    <t xml:space="preserve">          Optional&lt;RDSFIS&gt; rdsfisOpt = rdsfisService.get1Data(keyTyouhyou);</t>
  </si>
  <si>
    <t xml:space="preserve">          // │ │ ┌ 取得件数 &gt;= 1件 の場合</t>
  </si>
  <si>
    <t xml:space="preserve">          if (rdsfisOpt.isPresent()) {</t>
  </si>
  <si>
    <t xml:space="preserve">            // │ │ │ 『鑑入力あり』</t>
  </si>
  <si>
    <t xml:space="preserve">            // │ │ │ 変数.鑑入力フラグ ← TRUE をセット</t>
  </si>
  <si>
    <t xml:space="preserve">            isMatchTyouhyou = true;</t>
  </si>
  <si>
    <t xml:space="preserve">            // │ │ │ 変数.集信ログ用鑑データ に値をセットする ※マッピング仕様.集信鑑データセット_送付書ＤＢ２ を参照</t>
  </si>
  <si>
    <t xml:space="preserve">            setSTSYU12KGMwithRDSFIS(stsyu12kgm, rdsfisOpt.get());</t>
  </si>
  <si>
    <t xml:space="preserve">          }</t>
  </si>
  <si>
    <t xml:space="preserve">          // │ │ └ それ以外の場合</t>
  </si>
  <si>
    <t xml:space="preserve">          else {</t>
  </si>
  <si>
    <t xml:space="preserve">            // │ │ 変数.集信ログ用鑑データ に初期値をセットする</t>
  </si>
  <si>
    <t xml:space="preserve">            stsyu12kgm = new STSYU12KGM();</t>
  </si>
  <si>
    <t xml:space="preserve">        // │ └ それ以外の場合</t>
  </si>
  <si>
    <t xml:space="preserve">          // │ 『回送票の番号帯』</t>
  </si>
  <si>
    <t xml:space="preserve">          // │ データ.回送マスターデータ を取得</t>
  </si>
  <si>
    <t xml:space="preserve">          Optional&lt;VKKAISO&gt; vkkaisoOpt = vkkaisoService.get1Data(keyTyouhyou);</t>
  </si>
  <si>
    <t xml:space="preserve">          // │ ┌ 取得件数 &gt;= 1件 の場合</t>
  </si>
  <si>
    <t xml:space="preserve">          if (vkkaisoOpt.isPresent()) {</t>
  </si>
  <si>
    <t xml:space="preserve">            VKKAISO vkkaiso = vkkaisoOpt.get();</t>
  </si>
  <si>
    <t xml:space="preserve">            // │ │ 『鑑入力あり』</t>
  </si>
  <si>
    <t xml:space="preserve">            // │ │ 変数.鑑入力フラグ ← TRUE をセット</t>
  </si>
  <si>
    <t xml:space="preserve">            // │ │ ┌ (データ.回送マスターデータ.到着時指示キロ － データ.回送マスターデータ.出発時指示キロ) &gt;= 0 の場合 第3版 追加</t>
  </si>
  <si>
    <t xml:space="preserve">            if (vkkaiso.getVSKJTCHG() - vkkaiso.getVSKJSPTK() &gt;= 0) {</t>
  </si>
  <si>
    <t xml:space="preserve">              // │ │ │ 変数.回送票_粁程 ← データ.回送マスターデータ.到着時指示キロ － データ.回送マスターデータ.出発時指示キロ をセット 第3版 追加</t>
  </si>
  <si>
    <t xml:space="preserve">              kmVKKAISO = vkkaiso.getVSKJTCHG() - vkkaiso.getVSKJSPTK();</t>
  </si>
  <si>
    <t xml:space="preserve">              // │ │ │ 第3版 追加</t>
  </si>
  <si>
    <t xml:space="preserve">              // │ │ └ それ以外の場合 第3版 追加</t>
  </si>
  <si>
    <t xml:space="preserve">            } else {</t>
  </si>
  <si>
    <t xml:space="preserve">              // │ │ 変数.回送票_粁程 ← 0 をセット 第3版 追加</t>
  </si>
  <si>
    <t xml:space="preserve">              kmVKKAISO = 0;</t>
  </si>
  <si>
    <t xml:space="preserve">            }</t>
  </si>
  <si>
    <t xml:space="preserve">            // │ │ 変数.集信ログ用鑑データ に値をセットする ※マッピング仕様.集信鑑データセット_回送マスター を参照</t>
  </si>
  <si>
    <t xml:space="preserve">            setSTSYU12KGMwithVKKAISO(stsyu12kgm, vkkaisoOpt.get(), kmVKKAISO);</t>
  </si>
  <si>
    <t xml:space="preserve">          // │ └ それ以外の場合</t>
  </si>
  <si>
    <t xml:space="preserve">            // │ 変数.集信ログ用鑑データ に初期値をセットする</t>
  </si>
  <si>
    <t xml:space="preserve">        // │ 変数.集信送り状件数 ← 0 をセット</t>
  </si>
  <si>
    <t xml:space="preserve">        countSss12 = 0;</t>
  </si>
  <si>
    <t xml:space="preserve">        // │ 変数.送り状ＮＯキー ← " " をセット</t>
  </si>
  <si>
    <t xml:space="preserve">        keyOkurizyouNo = " ";</t>
  </si>
  <si>
    <t xml:space="preserve">        // │ （Y &lt;= データ.インデータ の取得件数）かつ（変数.送付書マスターキー = データ.インデータ.帳票ＮＯ Y件目）の間ループ</t>
  </si>
  <si>
    <t xml:space="preserve">        while (Y &lt;= txposrp1_2050tdList.size() &amp;&amp; keyTyouhyou.equals(txposrp1_2050tdList.get(Y - 1).getKMENHYNO())) {</t>
  </si>
  <si>
    <t xml:space="preserve">          // │ │ 『送り状ＮＯが同じデータは1件目のみ処理』</t>
  </si>
  <si>
    <t xml:space="preserve">          // │ │ ┌ 変数.送り状ＮＯキー = データ.インデータ.送り状ＮＯ Y件目 の場合</t>
  </si>
  <si>
    <t xml:space="preserve">          if (keyOkurizyouNo.equals(txposrp1_2050tdList.get(Y - 1).getKMENOKRN())) {</t>
  </si>
  <si>
    <t xml:space="preserve">            // │ │ │ 処理なし /* 処理しない = 破棄 */ /* 帳票NO,配達形態,送り状NOが同一なら、店所がより小さく、日付がより新しいデータ以外は破棄。店所空が最優先される */</t>
  </si>
  <si>
    <t xml:space="preserve">            // │ │ 変数.送り状ＮＯキー ← データ.インデータ.送り状ＮＯ Y件目 をセット</t>
  </si>
  <si>
    <t xml:space="preserve">            keyOkurizyouNo = txposrp1_2050tdList.get(Y - 1).getKMENOKRN();</t>
  </si>
  <si>
    <t xml:space="preserve">            // │ │ 変数.エラー区分 ← "0" をセット</t>
  </si>
  <si>
    <t xml:space="preserve">            error = "0";</t>
  </si>
  <si>
    <t xml:space="preserve">            // │ │ ┌ 変数.鑑入力フラグ = FALSE の場合</t>
  </si>
  <si>
    <t xml:space="preserve">            if (isMatchTyouhyou == false) {</t>
  </si>
  <si>
    <t xml:space="preserve">              // │ │ │ 『鑑入力なし = 鑑未入力データ作成』</t>
  </si>
  <si>
    <t xml:space="preserve">              // │ │ │ ┌ データ.インデータ.入力年月日 Y件目 &gt;= 変数.削除基準年月日 の場合</t>
  </si>
  <si>
    <t xml:space="preserve">              if (txposrp1_2050tdList.get(Y - 1).getKMENIYMD().compareTo(deleteYmd) &gt;= 0) {</t>
  </si>
  <si>
    <t xml:space="preserve">                // │ │ │ │ 鑑未入力データを登録する ※DB更新仕様.鑑未入力データ登録 を参照</t>
  </si>
  <si>
    <t xml:space="preserve">                insertTXPOSRP1_2090TD(txposrp1_2050tdList.get(Y - 1));</t>
  </si>
  <si>
    <t xml:space="preserve">              }</t>
  </si>
  <si>
    <t xml:space="preserve">              // │ │ │ └ それ以外の場合</t>
  </si>
  <si>
    <t xml:space="preserve">              else {</t>
  </si>
  <si>
    <t xml:space="preserve">                // │ │ │ 『35日以上経過したスキャンデータは処理しない』</t>
  </si>
  <si>
    <t xml:space="preserve">                // │ │ │ 処理なし /* 処理しない = 破棄 */</t>
  </si>
  <si>
    <t xml:space="preserve">            // │ │ └ それ以外の場合</t>
  </si>
  <si>
    <t xml:space="preserve">            else {</t>
  </si>
  <si>
    <t xml:space="preserve">              // │ │ 『鑑入力あり』</t>
  </si>
  <si>
    <t xml:space="preserve">              // │ │ データ.送り状マスターデータ_発送スキャン を取得</t>
  </si>
  <si>
    <t xml:space="preserve">              List&lt;VKOMST1&gt; vkomst1List = vkomst1Service.get9Data(txposrp1_2050tdList.get(Y - 1).getKMENOKRN(), txposrp1_2050tdList.get(Y - 1).getKMENTNCD());</t>
  </si>
  <si>
    <t xml:space="preserve">              // │ │ ┌ (データ.送り状マスターデータ_発送スキャン 取得件数 &gt;= 1) or (データ.インデータ.店所コード Y件目 左から3桁目から1桁 = "8") の場合</t>
  </si>
  <si>
    <t xml:space="preserve">              // │ │ │ 『スキャン店所と送り状マスターの発送店が一致 or スキャン店が荷扱所』</t>
  </si>
  <si>
    <t xml:space="preserve">              if (vkomst1List.size() &gt;= 1 || txposrp1_2050tdList.get(Y - 1).getKMENTNCD().toCharArray()[2] == '8') {</t>
  </si>
  <si>
    <t xml:space="preserve">                // │ │ │ 変数.集信書き込み処理フラグ ← FALSE をセット</t>
  </si>
  <si>
    <t xml:space="preserve">                isWriteSss12 = false; /* 初期化 */</t>
  </si>
  <si>
    <t xml:space="preserve">                // │ │ │ 『処理済みの送り状ＮＯかチェック』</t>
  </si>
  <si>
    <t xml:space="preserve">                // │ │ │ データ.集信SSS12データ を取得する</t>
  </si>
  <si>
    <t xml:space="preserve">                List&lt;OJR01SYU&gt; ojr01syuList = ojr01syuService.get2Data(txposrp1_2050tdList.get(Y - 1).getKMENOKRN(), keyTyouhyou, stsyu12kgm.getSYUSDCTC());</t>
  </si>
  <si>
    <t xml:space="preserve">                // │ │ │ ┌ 取得件数 &gt;= 1 の場合</t>
  </si>
  <si>
    <t xml:space="preserve">                if (ojr01syuList.size() &gt;= 1) {</t>
  </si>
  <si>
    <t xml:space="preserve">                  // │ │ │ │ 『集信データに同じ送り状ＮＯがあったら処理しない』</t>
  </si>
  <si>
    <t xml:space="preserve">                  // │ │ │ │ 処理なし /* 処理しない = 破棄 */</t>
  </si>
  <si>
    <t xml:space="preserve">                }</t>
  </si>
  <si>
    <t xml:space="preserve">                // │ │ │ └ それ以外の場合</t>
  </si>
  <si>
    <t xml:space="preserve">                else {</t>
  </si>
  <si>
    <t xml:space="preserve">                  // │ │ │ 変数.集信書き込み処理フラグ ← TRUE をセット</t>
  </si>
  <si>
    <t xml:space="preserve">                  isWriteSss12 = true;</t>
  </si>
  <si>
    <t xml:space="preserve">                // │ │ │ ┌ 変数.集信書き込み処理フラグ = TRUE の場合</t>
  </si>
  <si>
    <t xml:space="preserve">                if (isWriteSss12 == true) {</t>
  </si>
  <si>
    <t xml:space="preserve">                  // │ │ │ │ 『発送日とスキャン日の差が－１～＋１は集信データに登録、その他はエラーログに登録』</t>
  </si>
  <si>
    <t xml:space="preserve">                  // │ │ │ │ 共通関数[LSS1000].経過日数算出 をコール</t>
  </si>
  <si>
    <t xml:space="preserve">                  // │ │ │ │ 引数 自日付：変数.集信ログ用鑑データ.[出発 年月日]</t>
  </si>
  <si>
    <t xml:space="preserve">                  // │ │ │ │ 至日付：データ.インデータ.入力年月日 Y件目</t>
  </si>
  <si>
    <t xml:space="preserve">                  var res = LSS1000.diffDays(stsyu12kgm.getSSS1STMD(), txposrp1_2050tdList.get(Y - 1).getKMENIYMD());</t>
  </si>
  <si>
    <t xml:space="preserve">                  // │ │ │ │ ┌ (共通関数[LSS1000].経過日数算出.戻り値.経過日数 &lt; -1) or (1 &lt; 共通関数[LSS1000].経過日数算出.戻り値.経過日数) の場合</t>
  </si>
  <si>
    <t xml:space="preserve">                  if (res.diffDays() &lt; -1 || 1 &lt; res.diffDays()) {</t>
  </si>
  <si>
    <t xml:space="preserve">                    // │ │ │ │ │ 変数.エラー区分 ← "2" をセット</t>
  </si>
  <si>
    <t xml:space="preserve">                    error = "2";</t>
  </si>
  <si>
    <t xml:space="preserve">                    // │ │ │ │ │ エラーログを登録する ※DB更新仕様.エラーログ登録 を参照</t>
  </si>
  <si>
    <t xml:space="preserve">                    insertOTKMWER(txposrp1_2050tdList.get(Y - 1), error, stsyu12kgm);</t>
  </si>
  <si>
    <t xml:space="preserve">                  }</t>
  </si>
  <si>
    <t xml:space="preserve">                  // │ │ │ │ └ それ以外の場合</t>
  </si>
  <si>
    <t xml:space="preserve">                  else {</t>
  </si>
  <si>
    <t xml:space="preserve">                    // │ │ │ │ ┌ 変数.集信送り状件数 &gt;= 50 の場合</t>
  </si>
  <si>
    <t xml:space="preserve">                    if (countSss12 &gt;= 50) {</t>
  </si>
  <si>
    <t xml:space="preserve">                      // │ │ │ │ │ 『集信データを登録する』</t>
  </si>
  <si>
    <t xml:space="preserve">                      // │ │ │ │ │ 変数.集信ログ用構造体 に値をセットする。※マッピング仕様.集信ログSSS12セット を参照</t>
  </si>
  <si>
    <t xml:space="preserve">                      setSTSSS12(sss12, stsyu12kgm, countSss12, okurizyouList);</t>
  </si>
  <si>
    <t xml:space="preserve">                      // │ │ │ │ │ LSS1030_集信ログ登録処理.集信ログ登録処理 をコールする</t>
  </si>
  <si>
    <t xml:space="preserve">                      // │ │ │ │ │ 引数 集信ログ:変数.集信ログ用構造体</t>
  </si>
  <si>
    <t xml:space="preserve">                      lss1030.saveOtsyus(sss12);</t>
  </si>
  <si>
    <t xml:space="preserve">                      // │ │ │ │ │ 変数.集信ログ用送り状ＮＯ に初期値をセットする</t>
  </si>
  <si>
    <t xml:space="preserve">                      okurizyouList = IntStream.rangeClosed(1, 50).mapToObj(i -&gt; " ").collect(Collectors.toList());</t>
  </si>
  <si>
    <t xml:space="preserve">                      // │ │ │ │ │ 変数.集信送り状件数 ← 0 をセット</t>
  </si>
  <si>
    <t xml:space="preserve">                      countSss12 = 0;</t>
  </si>
  <si>
    <t xml:space="preserve">                    }</t>
  </si>
  <si>
    <t xml:space="preserve">                    // │ │ │ │ └ それ以外の場合</t>
  </si>
  <si>
    <t xml:space="preserve">                    else {</t>
  </si>
  <si>
    <t xml:space="preserve">                      // │ │ │ │ 処理なし 第5版 修正</t>
  </si>
  <si>
    <t xml:space="preserve">                    // │ │ │ │ 『送り状ＮＯを集信ログ用の配列にセットする』 第5版 追加</t>
  </si>
  <si>
    <t xml:space="preserve">                    // │ │ │ │ 変数.集信送り状件数 ← 変数.集信送り状件数 ＋1 をセット 第5版 追加</t>
  </si>
  <si>
    <t xml:space="preserve">                    countSss12 = countSss12 + 1;</t>
  </si>
  <si>
    <t xml:space="preserve">                    // │ │ │ │ 変数.集信ログ用送り状ＮＯ[変数.集信送り状件数 -1] ← データ.インデータ.送り状ＮＯ Y件目 をセット 第5版 追加</t>
  </si>
  <si>
    <t xml:space="preserve">                    okurizyouList.set(countSss12 - 1, txposrp1_2050tdList.get(Y - 1).getKMENOKRN());</t>
  </si>
  <si>
    <t xml:space="preserve">                  // │ │ │ 処理なし</t>
  </si>
  <si>
    <t xml:space="preserve">              // │ │ └ それ以外の場合</t>
  </si>
  <si>
    <t xml:space="preserve">                // │ │ 変数.エラー区分 ← "1" をセット</t>
  </si>
  <si>
    <t xml:space="preserve">                error = "1";</t>
  </si>
  <si>
    <t xml:space="preserve">                // │ │ エラーログを登録する ※DB更新仕様.エラーログ登録 を参照</t>
  </si>
  <si>
    <t xml:space="preserve">                insertOTKMWER(txposrp1_2050tdList.get(Y - 1), error, stsyu12kgm);</t>
  </si>
  <si>
    <t xml:space="preserve">          // │ │ Y ← Y ＋1 をセットする</t>
  </si>
  <si>
    <t xml:space="preserve">          Y = Y + 1;</t>
  </si>
  <si>
    <t xml:space="preserve">          // │ │ ┌ （Y &lt;= データ.インデータ の取得件数）かつ（変数.送付書マスターキー = データ.インデータ.帳票ＮＯ Y件目）の場合</t>
  </si>
  <si>
    <t xml:space="preserve">          if (Y &lt;= txposrp1_2050tdList.size()</t>
  </si>
  <si>
    <t xml:space="preserve">              &amp;&amp; keyTyouhyou.equals(txposrp1_2050tdList.get(Y - 1).getKMENHYNO())) {</t>
  </si>
  <si>
    <t xml:space="preserve">            // │ │ │ 次のループへ</t>
  </si>
  <si>
    <t xml:space="preserve">            continue;</t>
  </si>
  <si>
    <t xml:space="preserve">            // │ │ 現在のループを抜ける</t>
  </si>
  <si>
    <t xml:space="preserve">            break;</t>
  </si>
  <si>
    <t xml:space="preserve">        // │ 『集信データを登録する』</t>
  </si>
  <si>
    <t xml:space="preserve">        // │ ┌ 変数.集信送り状件数 &gt; 0 の場合</t>
  </si>
  <si>
    <t xml:space="preserve">        if (countSss12 &gt; 0) {</t>
  </si>
  <si>
    <t xml:space="preserve">          // │ │ 『集信データを登録する』</t>
  </si>
  <si>
    <t xml:space="preserve">          // │ │ 変数.集信ログ用構造体 に値をセットする。※マッピング仕様.集信ログSSS12セット を参照</t>
  </si>
  <si>
    <t xml:space="preserve">          setSTSSS12(sss12, stsyu12kgm, countSss12, okurizyouList);</t>
  </si>
  <si>
    <t xml:space="preserve">          // │ │ LSS1030_集信ログ登録処理.集信ログ登録処理 をコールする</t>
  </si>
  <si>
    <t xml:space="preserve">          // │ │ 引数 集信ログ:変数.集信ログ用構造体</t>
  </si>
  <si>
    <t xml:space="preserve">          lss1030.saveOtsyus(sss12);</t>
  </si>
  <si>
    <t xml:space="preserve">          // │ 処理なし</t>
  </si>
  <si>
    <t xml:space="preserve">        // │ ┌ Y &lt;= データ.インデータ の取得件数 の場合</t>
  </si>
  <si>
    <t xml:space="preserve">        if (Y &lt;= txposrp1_2050tdList.size()) {</t>
  </si>
  <si>
    <t xml:space="preserve">          // │ │ 次のループへ</t>
  </si>
  <si>
    <t xml:space="preserve">          continue;</t>
  </si>
  <si>
    <t xml:space="preserve">          // │ 現在のループを抜ける</t>
  </si>
  <si>
    <t xml:space="preserve">          break;</t>
  </si>
  <si>
    <t xml:space="preserve">      // "1" を返して処理を終了する</t>
  </si>
  <si>
    <t xml:space="preserve">      return Result.Success;</t>
  </si>
  <si>
    <t xml:space="preserve">    }</t>
  </si>
  <si>
    <t xml:space="preserve">    // ■■■■エラー処理■■■■</t>
  </si>
  <si>
    <t xml:space="preserve">    catch (Exception e) {</t>
  </si>
  <si>
    <t xml:space="preserve">      // エラー発生時</t>
  </si>
  <si>
    <t xml:space="preserve">      // "0" を返して処理を終了する</t>
  </si>
  <si>
    <t xml:space="preserve">      outputStackTrace(e);</t>
  </si>
  <si>
    <t xml:space="preserve">      return Result.Error;</t>
  </si>
  <si>
    <t xml:space="preserve">   * 鑑未入力データ登録</t>
  </si>
  <si>
    <t xml:space="preserve">   * @param txposrp1_2050td データ.インデータ Y件目</t>
  </si>
  <si>
    <t xml:space="preserve">  private void insertTXPOSRP1_2090TD(TXPOSRP1_2050TD txposrp1_2050td) {</t>
  </si>
  <si>
    <t xml:space="preserve">    var wkData = new TXPOSRP1_2090TD();</t>
  </si>
  <si>
    <t xml:space="preserve">    // 送り状ＮＯ KMENOKRN ← データ.インデータ.送り状ＮＯ Y件目</t>
  </si>
  <si>
    <t xml:space="preserve">    wkData.setKMENOKRN(txposrp1_2050td.getKMENOKRN());</t>
  </si>
  <si>
    <t xml:space="preserve">    // 枝番 KMENEDBN ← データ.インデータ.枝番 Y件目</t>
  </si>
  <si>
    <t xml:space="preserve">    wkData.setKMENEDBN(txposrp1_2050td.getKMENEDBN());</t>
  </si>
  <si>
    <t xml:space="preserve">    // デ－タＩＤ KMENDTID ← データ.インデータ.デ－タＩＤ Y件目</t>
  </si>
  <si>
    <t xml:space="preserve">    wkData.setKMENDTID(txposrp1_2050td.getKMENDTID());</t>
  </si>
  <si>
    <t xml:space="preserve">    // 店所コ－ド KMENTNCD ← データ.インデータ.店所コ－ド Y件目</t>
  </si>
  <si>
    <t xml:space="preserve">    wkData.setKMENTNCD(txposrp1_2050td.getKMENTNCD());</t>
  </si>
  <si>
    <t xml:space="preserve">    // 帳票ＮＯ KMENHYNO ← データ.インデータ.帳票ＮＯ Y件目</t>
  </si>
  <si>
    <t xml:space="preserve">    wkData.setKMENHYNO(txposrp1_2050td.getKMENHYNO());</t>
  </si>
  <si>
    <t xml:space="preserve">    // 作業員コ－ド KMENJGCD ← データ.インデータ.作業員コ－ド Y件目</t>
  </si>
  <si>
    <t xml:space="preserve">    wkData.setKMENJGCD(txposrp1_2050td.getKMENJGCD());</t>
  </si>
  <si>
    <t xml:space="preserve">    // 社番 KMENSYNO ← データ.インデータ.社番 Y件目</t>
  </si>
  <si>
    <t xml:space="preserve">    wkData.setKMENSYNO(txposrp1_2050td.getKMENSYNO());</t>
  </si>
  <si>
    <t xml:space="preserve">    // 入力年月日 KMENIYMD ← データ.インデータ.入力年月日 Y件目</t>
  </si>
  <si>
    <t xml:space="preserve">    wkData.setKMENIYMD(txposrp1_2050td.getKMENIYMD());</t>
  </si>
  <si>
    <t xml:space="preserve">    // 入力時分秒 KMENIHMS ← データ.インデータ.入力時分秒 Y件目</t>
  </si>
  <si>
    <t xml:space="preserve">    wkData.setKMENIHMS(txposrp1_2050td.getKMENIHMS());</t>
  </si>
  <si>
    <t xml:space="preserve">    // 異常区分 KMENIJKB ← データ.インデータ.異常区分 Y件目</t>
  </si>
  <si>
    <t xml:space="preserve">    wkData.setKMENIJKB(txposrp1_2050td.getKMENIJKB());</t>
  </si>
  <si>
    <t xml:space="preserve">    // ＨＤＴのＮＯ KMENHDNO ← データ.インデータ.ＨＤＴのＮＯ Y件目</t>
  </si>
  <si>
    <t xml:space="preserve">    wkData.setKMENHDNO(txposrp1_2050td.getKMENHDNO());</t>
  </si>
  <si>
    <t xml:space="preserve">    // 配達完了予定時分 KMENYTHM ← データ.インデータ.配達完了予定時分 Y件目</t>
  </si>
  <si>
    <t xml:space="preserve">    wkData.setKMENYTHM(txposrp1_2050td.getKMENYTHM());</t>
  </si>
  <si>
    <t xml:space="preserve">    // 配達形態 KMENJYKB ← データ.インデータ.配達形態 Y件目</t>
  </si>
  <si>
    <t xml:space="preserve">    wkData.setKMENJYKB(txposrp1_2050td.getKMENJYKB());</t>
  </si>
  <si>
    <t xml:space="preserve">    // Ｐ送り状最終扱い店 KMENTTCD ← データ.インデータ.Ｐ送り状最終扱い店 Y件目</t>
  </si>
  <si>
    <t xml:space="preserve">    wkData.setKMENTTCD(txposrp1_2050td.getKMENTTCD());</t>
  </si>
  <si>
    <t xml:space="preserve">    // 正送付書ＮＯ KMENSESF ← データ.インデータ.正送付書ＮＯ Y件目</t>
  </si>
  <si>
    <t xml:space="preserve">    wkData.setKMENSESF(txposrp1_2050td.getKMENSESF());</t>
  </si>
  <si>
    <t xml:space="preserve">    // 正指令書ＮＯ KMENSESH ← データ.インデータ.正指令書ＮＯ Y件目</t>
  </si>
  <si>
    <t xml:space="preserve">    wkData.setKMENSESH(txposrp1_2050td.getKMENSESH());</t>
  </si>
  <si>
    <t xml:space="preserve">    // 正卸店 KMENSETN ← データ.インデータ.正卸店 Y件目</t>
  </si>
  <si>
    <t xml:space="preserve">    wkData.setKMENSETN(txposrp1_2050td.getKMENSETN());</t>
  </si>
  <si>
    <t xml:space="preserve">    // 着地コード KMENCHCD ← データ.インデータ.着地コード Y件目</t>
  </si>
  <si>
    <t xml:space="preserve">    wkData.setKMENCHCD(txposrp1_2050td.getKMENCHCD());</t>
  </si>
  <si>
    <t xml:space="preserve">    // データ区分 KMENDTKB ← データ.インデータ.データ区分 Y件目</t>
  </si>
  <si>
    <t xml:space="preserve">    wkData.setKMENDTKB(txposrp1_2050td.getKMENDTKB());</t>
  </si>
  <si>
    <t xml:space="preserve">    txposrp1_2090tdService.insert(wkData);</t>
  </si>
  <si>
    <t xml:space="preserve">   * エラーログ登録</t>
  </si>
  <si>
    <t xml:space="preserve">   * @param errorKubun 変数.エラー区分</t>
  </si>
  <si>
    <t xml:space="preserve">   * @param stsyu12kgm 変数.集信ログ用鑑データ</t>
  </si>
  <si>
    <t xml:space="preserve">  private void insertOTKMWER(TXPOSRP1_2050TD txposrp1_2050td, String errorKubun, STSYU12KGM stsyu12kgm) {</t>
  </si>
  <si>
    <t xml:space="preserve">    var wkData = new OTKMWER();</t>
  </si>
  <si>
    <t xml:space="preserve">    // 送り状ＮＯ HAEROKNO ← データ.インデータ.送り状ＮＯ Y件目</t>
  </si>
  <si>
    <t xml:space="preserve">    wkData.setHAEROKNO(txposrp1_2050td.getKMENOKRN());</t>
  </si>
  <si>
    <t xml:space="preserve">    // 処理年月日 HAERIYMD ← POSリアル稼働日付 第6版 変更</t>
  </si>
  <si>
    <t xml:space="preserve">    wkData.setHAERIYMD(LSS1000.getPossRealOperation());</t>
  </si>
  <si>
    <t xml:space="preserve">    // 店所コード HAERTNCD ← データ.インデータ.店所コード Y件目</t>
  </si>
  <si>
    <t xml:space="preserve">    wkData.setHAERTNCD(txposrp1_2050td.getKMENTNCD());</t>
  </si>
  <si>
    <t xml:space="preserve">    // エラー区分 HAERERKB ← 変数.エラー区分</t>
  </si>
  <si>
    <t xml:space="preserve">    wkData.setHAERERKB(errorKubun);</t>
  </si>
  <si>
    <t xml:space="preserve">    // 送付書ＮＯ HAERSFNO ← データ.インデータ.帳票ＮＯ Y件目</t>
  </si>
  <si>
    <t xml:space="preserve">    wkData.setHAERSFNO(txposrp1_2050td.getKMENHYNO());</t>
  </si>
  <si>
    <t xml:space="preserve">    // 従業員コード HAERJYCD ← データ.インデータ.作業員コ－ド Y件目</t>
  </si>
  <si>
    <t xml:space="preserve">    wkData.setHAERJYCD(txposrp1_2050td.getKMENJGCD());</t>
  </si>
  <si>
    <t xml:space="preserve">    // 社番 HAERSYBN ← データ.インデータ.社番 Y件目</t>
  </si>
  <si>
    <t xml:space="preserve">    wkData.setHAERSYBN(txposrp1_2050td.getKMENSYNO());</t>
  </si>
  <si>
    <t xml:space="preserve">    // 発送年月日 HAERSYMD ← データ.インデータ.入力年月日 Y件目</t>
  </si>
  <si>
    <t xml:space="preserve">    wkData.setHAERSYMD(txposrp1_2050td.getKMENIYMD());</t>
  </si>
  <si>
    <t xml:space="preserve">    // 発送時分 HAERSHMS ← データ.インデータ.入力時分秒 Y件目 左端から4桁</t>
  </si>
  <si>
    <t xml:space="preserve">    wkData.setHAERSHMS(txposrp1_2050td.getKMENIHMS().substring(0, 4)); /* 初期値が異なるが、初期値のデータは来ない。 */</t>
  </si>
  <si>
    <t xml:space="preserve">    // 到着店 HAERTCTN ← 変数.集信ログ用鑑データ.[到着予定 店所コード]</t>
  </si>
  <si>
    <t xml:space="preserve">    wkData.setHAERTCTN(stsyu12kgm.getSSS1TOTN());</t>
  </si>
  <si>
    <t xml:space="preserve">    otkmwerService.insert(wkData);</t>
  </si>
  <si>
    <t xml:space="preserve">   * 発送スキャンアンマッチデータ全削除</t>
  </si>
  <si>
    <t xml:space="preserve">  private void deleteTXPOSRP1_2090TD() {</t>
  </si>
  <si>
    <t xml:space="preserve">    // ■■■■ 削除条件 ■■■■</t>
  </si>
  <si>
    <t xml:space="preserve">    txposrp1_2090tdService.deleteAll();</t>
  </si>
  <si>
    <t xml:space="preserve">   * 集信鑑データセット_送付書ＤＢ２</t>
  </si>
  <si>
    <t xml:space="preserve">   * @param wkData マッピング対象のデータ</t>
  </si>
  <si>
    <t xml:space="preserve">  private STSYU12KGM setSTSYU12KGMwithRDSFIS(STSYU12KGM wkData, RDSFIS rdsfis) {</t>
  </si>
  <si>
    <t xml:space="preserve">    // 店所コード SYUSDCTC ← データ.送付書ＤＢ２データ.入力店所コート゛</t>
  </si>
  <si>
    <t xml:space="preserve">    wkData.setSYUSDCTC(rdsfis.getRSFQTNCD());</t>
  </si>
  <si>
    <t xml:space="preserve">    // 指令書ＮＯ SSS1SINO ← データ.送付書ＤＢ２データ.指令書ＮＯ</t>
  </si>
  <si>
    <t xml:space="preserve">    wkData.setSSS1SINO(rdsfis.getRSFQSREI());</t>
  </si>
  <si>
    <t xml:space="preserve">    // 送付書ＮＯ SSS1SONO ← データ.送付書ＤＢ２データ.送付書ＮＯ</t>
  </si>
  <si>
    <t xml:space="preserve">    wkData.setSSS1SONO(rdsfis.getRSFQSONO());</t>
  </si>
  <si>
    <t xml:space="preserve">    // 出発 店所コート゛ SSS1STEN ← データ.送付書ＤＢ２データ.発店コード</t>
  </si>
  <si>
    <t xml:space="preserve">    wkData.setSSS1STEN(rdsfis.getRSFQHTCD());</t>
  </si>
  <si>
    <t xml:space="preserve">    // 出発 年月日 SSS1STMD ← データ.送付書ＤＢ２データ.発送年月日</t>
  </si>
  <si>
    <t xml:space="preserve">    wkData.setSSS1STMD(rdsfis.getRSFQYMD1());</t>
  </si>
  <si>
    <t xml:space="preserve">    // 出発 時分 SSS1STYM ← データ.送付書ＤＢ２データ.発送時分</t>
  </si>
  <si>
    <t xml:space="preserve">    wkData.setSSS1STYM(rdsfis.getRSFQHHM1());</t>
  </si>
  <si>
    <t xml:space="preserve">    // 発送 従業員Ａ SSS1HJUA ← データ.送付書ＤＢ２データ.[乗務員（Ａ）]</t>
  </si>
  <si>
    <t xml:space="preserve">    wkData.setSSS1HJUA(rdsfis.getRSFQJYGA());</t>
  </si>
  <si>
    <t xml:space="preserve">    // 発送 従業員Ｂ SSS1HJUB ← データ.送付書ＤＢ２データ.[乗務員（Ｂ）]</t>
  </si>
  <si>
    <t xml:space="preserve">    wkData.setSSS1HJUB(rdsfis.getRSFQJYGB());</t>
  </si>
  <si>
    <t xml:space="preserve">    // 発送 積載社番 SSS1HSHB ← データ.送付書ＤＢ２データ.積載社番</t>
  </si>
  <si>
    <t xml:space="preserve">    wkData.setSSS1HSHB(rdsfis.getRSFQSHAA());</t>
  </si>
  <si>
    <t xml:space="preserve">    // 発送 トレーラ SSS1HTRE ← データ.送付書ＤＢ２データ.セミトレ社番</t>
  </si>
  <si>
    <t xml:space="preserve">    wkData.setSSS1HTRE(rdsfis.getRSFQSHAB());</t>
  </si>
  <si>
    <t xml:space="preserve">    // 到着予定 店所コード SSS1TOTN ← データ.送付書ＤＢ２データ.着店コード</t>
  </si>
  <si>
    <t xml:space="preserve">    wkData.setSSS1TOTN(rdsfis.getRSFQCTCD());</t>
  </si>
  <si>
    <t xml:space="preserve">    // 到着予定 年月日 SSS1TYMD ← データ.送付書ＤＢ２データ.到着予定年月日</t>
  </si>
  <si>
    <t xml:space="preserve">    wkData.setSSS1TYMD(rdsfis.getRSFQTOYO());</t>
  </si>
  <si>
    <t xml:space="preserve">    // 輸送粁程 SSS1USKM ← データ.送付書ＤＢ２データ.粁程</t>
  </si>
  <si>
    <t xml:space="preserve">    wkData.setSSS1USKM(rdsfis.getRSFQKRTI());</t>
  </si>
  <si>
    <t xml:space="preserve">    // 運行車区分 SSS1UKKB ← データ.送付書ＤＢ２データ.便区分</t>
  </si>
  <si>
    <t xml:space="preserve">    wkData.setSSS1UKKB(rdsfis.getRSFQBNKB());</t>
  </si>
  <si>
    <t xml:space="preserve">    // 航空会社区分 SSS1KOKU ← 設定なし</t>
  </si>
  <si>
    <t xml:space="preserve">    // 傭車会社コード SSS1YOCD ← データ.送付書ＤＢ２データ.傭車コード</t>
  </si>
  <si>
    <t xml:space="preserve">    wkData.setSSS1YOCD(rdsfis.getRSFQYOCD());</t>
  </si>
  <si>
    <t xml:space="preserve">    return wkData;</t>
  </si>
  <si>
    <t xml:space="preserve">   * 集信鑑データセット_回送マスター</t>
  </si>
  <si>
    <t xml:space="preserve">   * @param vkkaiso データ.回送マスターデータ</t>
  </si>
  <si>
    <t xml:space="preserve">   * @param kmVKKAISO 変数.回送票_粁程</t>
  </si>
  <si>
    <t xml:space="preserve">   * @return</t>
  </si>
  <si>
    <t xml:space="preserve">  private STSYU12KGM setSTSYU12KGMwithVKKAISO(STSYU12KGM wkData, VKKAISO vkkaiso, Integer kmVKKAISO) {</t>
  </si>
  <si>
    <t xml:space="preserve">    // 店所コード SYUSDCTC ← データ.回送マスターデータ.回送入力店所コード</t>
  </si>
  <si>
    <t xml:space="preserve">    wkData.setSYUSDCTC(vkkaiso.getVSKJNTCD());</t>
  </si>
  <si>
    <t xml:space="preserve">    // 指令書ＮＯ SSS1SINO ← 設定なし</t>
  </si>
  <si>
    <t xml:space="preserve">    // 送付書ＮＯ SSS1SONO ← データ.回送マスターデータ.回送入力票ＮＯ</t>
  </si>
  <si>
    <t xml:space="preserve">    wkData.setSSS1SONO(vkkaiso.getVSKJKINO());</t>
  </si>
  <si>
    <t xml:space="preserve">    // 出発 店所コート゛ SSS1STEN ← データ.回送マスターデータ.回送発送店所コード</t>
  </si>
  <si>
    <t xml:space="preserve">    wkData.setSSS1STEN(vkkaiso.getVSKJHTCD());</t>
  </si>
  <si>
    <t xml:space="preserve">    // 出発 年月日 SSS1STMD ← データ.回送マスターデータ.回送発送年月日</t>
  </si>
  <si>
    <t xml:space="preserve">    wkData.setSSS1STMD(vkkaiso.getVSKJYMDH());</t>
  </si>
  <si>
    <t xml:space="preserve">    // 出発 時分 SSS1STYM ← データ.回送マスターデータ.回送発送時分</t>
  </si>
  <si>
    <t xml:space="preserve">    wkData.setSSS1STYM(vkkaiso.getVSKJHHMM());</t>
  </si>
  <si>
    <t xml:space="preserve">    // 発送 従業員Ａ SSS1HJUA ← データ.回送マスターデータ.従業員コードＡ</t>
  </si>
  <si>
    <t xml:space="preserve">    wkData.setSSS1HJUA(vkkaiso.getVSKJCDAA());</t>
  </si>
  <si>
    <t xml:space="preserve">    // 発送 従業員Ｂ SSS1HJUB ← データ.回送マスターデータ.従業員コードＢ</t>
  </si>
  <si>
    <t xml:space="preserve">    wkData.setSSS1HJUB(vkkaiso.getVSKJCDBB());</t>
  </si>
  <si>
    <t xml:space="preserve">    // 発送 積載社番 SSS1HSHB ← データ.回送マスターデータ.積載社番</t>
  </si>
  <si>
    <t xml:space="preserve">    wkData.setSSS1HSHB(vkkaiso.getVSKJSHBN());</t>
  </si>
  <si>
    <t xml:space="preserve">    // 発送 トレーラ SSS1HTRE ← 設定なし</t>
  </si>
  <si>
    <t xml:space="preserve">    // 到着予定 店所コード SSS1TOTN ← データ.回送マスターデータ.到着店所コード</t>
  </si>
  <si>
    <t xml:space="preserve">    wkData.setSSS1TOTN(vkkaiso.getVSKJCHCD());</t>
  </si>
  <si>
    <t xml:space="preserve">    // 到着予定 年月日 SSS1TYMD ← データ.回送マスターデータ.到着年月日</t>
  </si>
  <si>
    <t xml:space="preserve">    wkData.setSSS1TYMD(vkkaiso.getVSKJTYMD());</t>
  </si>
  <si>
    <t xml:space="preserve">    // 輸送粁程 SSS1USKM ← 変数.回送票_粁程 第3版 変更</t>
  </si>
  <si>
    <t xml:space="preserve">    wkData.setSSS1USKM(kmVKKAISO);</t>
  </si>
  <si>
    <t xml:space="preserve">    // 運行車区分 SSS1UKKB ← "13"</t>
  </si>
  <si>
    <t xml:space="preserve">    wkData.setSSS1UKKB("13");</t>
  </si>
  <si>
    <t xml:space="preserve">    // 航空会社区分 SSS1KOKU ← データ.回送マスターデータ.航空会社区分</t>
  </si>
  <si>
    <t xml:space="preserve">    wkData.setSSS1KOKU(vkkaiso.getVSKJKOKU());</t>
  </si>
  <si>
    <t xml:space="preserve">    // 傭車会社コード SSS1YOCD ← 設定なし</t>
  </si>
  <si>
    <t xml:space="preserve">   * 集信ログSSS12セット</t>
  </si>
  <si>
    <t xml:space="preserve">   * @param okurizyouCount 変数.集信送り状件数</t>
  </si>
  <si>
    <t xml:space="preserve">   * @param okurizyouList 変数.集信ログ用送り状ＮＯ</t>
  </si>
  <si>
    <t xml:space="preserve">  private OJR01SYU setSTSSS12(OJR01SYU wkData, STSYU12KGM stsyu12kgm, Integer okurizyouCount, List&lt;String&gt; okurizyouList) {</t>
  </si>
  <si>
    <t xml:space="preserve">    // ＲＥＡＬ番号 SYUSRENO ← 設定なし</t>
  </si>
  <si>
    <t xml:space="preserve">    // 店所コード SYUSDCTC ← 変数.集信ログ用鑑データ.店所コード</t>
  </si>
  <si>
    <t xml:space="preserve">    wkData.setSYUSDCTC(stsyu12kgm.getSYUSDCTC());</t>
  </si>
  <si>
    <t xml:space="preserve">    // 集信ＩＤ SYUSDCID ← "120"</t>
  </si>
  <si>
    <t xml:space="preserve">    wkData.setSYUSDCID("120");</t>
  </si>
  <si>
    <t xml:space="preserve">    // 稼働日 SYUSKADO ← POSリアル稼働日付 第6版 変更</t>
  </si>
  <si>
    <t xml:space="preserve">    wkData.setSYUSKADO(LSS1000.getPossRealOperation());</t>
  </si>
  <si>
    <t xml:space="preserve">    // 処理フラグ SYUSDCFL ← 設定なし</t>
  </si>
  <si>
    <t xml:space="preserve">    // 集信データ SYUSDCVD ← JSONとして下記の形式で格納</t>
  </si>
  <si>
    <t xml:space="preserve">    var wkJson = new STSSS12();</t>
  </si>
  <si>
    <t xml:space="preserve">    // 入力年月日 SSS1EYMD ← POSリアル稼働日付 第6版 変更</t>
  </si>
  <si>
    <t xml:space="preserve">    wkJson.setSSS1EYMD(LSS1000.getPossRealOperation());</t>
  </si>
  <si>
    <t xml:space="preserve">    // 入力時分秒 SSS1EHMS ← システム時刻</t>
  </si>
  <si>
    <t xml:space="preserve">    wkJson.setSSS1EHMS(LSS1000.getSystemDate_HHmmss());</t>
  </si>
  <si>
    <t xml:space="preserve">    // 入力区分 SSS1NYKB ← " "</t>
  </si>
  <si>
    <t xml:space="preserve">    wkJson.setSSS1NYKB(" ");</t>
  </si>
  <si>
    <t xml:space="preserve">    // 指令書ＮＯ SSS1SINO ← 変数.集信ログ用鑑データ.指令書ＮＯ</t>
  </si>
  <si>
    <t xml:space="preserve">    wkJson.setSSS1SINO(stsyu12kgm.getSSS1SINO());</t>
  </si>
  <si>
    <t xml:space="preserve">    // 送付書ＮＯ SSS1SONO ← 変数.集信ログ用鑑データ.送付書ＮＯ</t>
  </si>
  <si>
    <t xml:space="preserve">    wkJson.setSSS1SONO(stsyu12kgm.getSSS1SONO());</t>
  </si>
  <si>
    <t xml:space="preserve">    // 出発 店所コート゛ SSS1STEN ← 変数.集信ログ用鑑データ.[出発 店所コート゛]</t>
  </si>
  <si>
    <t xml:space="preserve">    wkJson.setSSS1STEN(stsyu12kgm.getSSS1STEN());</t>
  </si>
  <si>
    <t xml:space="preserve">    // 出発 年月日 SSS1STMD ← 変数.集信ログ用鑑データ.[出発 年月日]</t>
  </si>
  <si>
    <t xml:space="preserve">    wkJson.setSSS1STMD(stsyu12kgm.getSSS1STMD());</t>
  </si>
  <si>
    <t xml:space="preserve">    // 出発 時分 SSS1STYM ← 変数.集信ログ用鑑データ.[出発 時分]</t>
  </si>
  <si>
    <t xml:space="preserve">    wkJson.setSSS1STYM(stsyu12kgm.getSSS1STYM());</t>
  </si>
  <si>
    <t xml:space="preserve">    // 発送 従業員Ａ SSS1HJUA ← 変数.集信ログ用鑑データ.[発送 従業員Ａ]</t>
  </si>
  <si>
    <t xml:space="preserve">    wkJson.setSSS1HJUA(stsyu12kgm.getSSS1HJUA());</t>
  </si>
  <si>
    <t xml:space="preserve">    // 発送 従業員Ｂ SSS1HJUB ← 変数.集信ログ用鑑データ.[発送 従業員Ｂ]</t>
  </si>
  <si>
    <t xml:space="preserve">    wkJson.setSSS1HJUB(stsyu12kgm.getSSS1HJUB());</t>
  </si>
  <si>
    <t xml:space="preserve">    // 発送 積載社番 SSS1HSHB ← 変数.集信ログ用鑑データ.[発送 積載社番]</t>
  </si>
  <si>
    <t xml:space="preserve">    wkJson.setSSS1HSHB(stsyu12kgm.getSSS1HSHB());</t>
  </si>
  <si>
    <t xml:space="preserve">    // 発送 トレーラ SSS1HTRE ← 変数.集信ログ用鑑データ.[発送 トレーラ]</t>
  </si>
  <si>
    <t xml:space="preserve">    wkJson.setSSS1HTRE(stsyu12kgm.getSSS1HTRE());</t>
  </si>
  <si>
    <t xml:space="preserve">    // 到着予定 店所コード SSS1TOTN ← 変数.集信ログ用鑑データ.[到着予定 店所コード]</t>
  </si>
  <si>
    <t xml:space="preserve">    wkJson.setSSS1TOTN(stsyu12kgm.getSSS1TOTN());</t>
  </si>
  <si>
    <t xml:space="preserve">    // 到着予定 年月日 SSS1TYMD ← 変数.集信ログ用鑑データ.[到着予定 年月日]</t>
  </si>
  <si>
    <t xml:space="preserve">    wkJson.setSSS1TYMD(stsyu12kgm.getSSS1TYMD());</t>
  </si>
  <si>
    <t xml:space="preserve">    // 輸送粁程 SSS1USKM ← 変数.集信ログ用鑑データ.輸送粁程</t>
  </si>
  <si>
    <t xml:space="preserve">    wkJson.setSSS1USKM(stsyu12kgm.getSSS1USKM());</t>
  </si>
  <si>
    <t xml:space="preserve">    // 運行車区分 SSS1UKKB ← 変数.集信ログ用鑑データ.運行車区分</t>
  </si>
  <si>
    <t xml:space="preserve">    wkJson.setSSS1UKKB(stsyu12kgm.getSSS1UKKB());</t>
  </si>
  <si>
    <t xml:space="preserve">    // 航空会社区分 SSS1KOKU ← 変数.集信ログ用鑑データ.航空会社区分</t>
  </si>
  <si>
    <t xml:space="preserve">    wkJson.setSSS1KOKU(stsyu12kgm.getSSS1KOKU());</t>
  </si>
  <si>
    <t xml:space="preserve">    // 傭車会社コード SSS1YOCD ← 変数.集信ログ用鑑データ.傭車会社コード</t>
  </si>
  <si>
    <t xml:space="preserve">    wkJson.setSSS1YOCD(stsyu12kgm.getSSS1YOCD());</t>
  </si>
  <si>
    <t xml:space="preserve">    // 取消区分 SSS1TRKB ← " "</t>
  </si>
  <si>
    <t xml:space="preserve">    wkJson.setSSS1TRKB(" ");</t>
  </si>
  <si>
    <t xml:space="preserve">    // 送り状枚数 SSS1OKSU ← 変数.集信送り状件数</t>
  </si>
  <si>
    <t xml:space="preserve">    wkJson.setSSS1OKSU(okurizyouCount);</t>
  </si>
  <si>
    <t xml:space="preserve">    // 送り状ＮＯ０１ SSS1OK01 ← 変数.集信ログ用送り状ＮＯ[0]</t>
  </si>
  <si>
    <t xml:space="preserve">    wkJson.setSSS1OK01(okurizyouList.get(0));</t>
  </si>
  <si>
    <t xml:space="preserve">    // 送り状ＮＯ０２ SSS1OK02 ← 変数.集信ログ用送り状ＮＯ[1]</t>
  </si>
  <si>
    <t xml:space="preserve">    wkJson.setSSS1OK02(okurizyouList.get(1));</t>
  </si>
  <si>
    <t xml:space="preserve">    // 送り状ＮＯ０３ SSS1OK03 ← 変数.集信ログ用送り状ＮＯ[2]</t>
  </si>
  <si>
    <t xml:space="preserve">    wkJson.setSSS1OK03(okurizyouList.get(2));</t>
  </si>
  <si>
    <t xml:space="preserve">    // 送り状ＮＯ０４ SSS1OK04 ← 変数.集信ログ用送り状ＮＯ[3]</t>
  </si>
  <si>
    <t xml:space="preserve">    wkJson.setSSS1OK04(okurizyouList.get(3));</t>
  </si>
  <si>
    <t xml:space="preserve">    // 送り状ＮＯ０５ SSS1OK05 ← 変数.集信ログ用送り状ＮＯ[4]</t>
  </si>
  <si>
    <t xml:space="preserve">    wkJson.setSSS1OK05(okurizyouList.get(4));</t>
  </si>
  <si>
    <t xml:space="preserve">    // 送り状ＮＯ０６ SSS1OK06 ← 変数.集信ログ用送り状ＮＯ[5]</t>
  </si>
  <si>
    <t xml:space="preserve">    wkJson.setSSS1OK06(okurizyouList.get(5));</t>
  </si>
  <si>
    <t xml:space="preserve">    // 送り状ＮＯ０７ SSS1OK07 ← 変数.集信ログ用送り状ＮＯ[6]</t>
  </si>
  <si>
    <t xml:space="preserve">    wkJson.setSSS1OK07(okurizyouList.get(6));</t>
  </si>
  <si>
    <t xml:space="preserve">    // 送り状ＮＯ０８ SSS1OK08 ← 変数.集信ログ用送り状ＮＯ[7]</t>
  </si>
  <si>
    <t xml:space="preserve">    wkJson.setSSS1OK08(okurizyouList.get(7));</t>
  </si>
  <si>
    <t xml:space="preserve">    // 送り状ＮＯ０９ SSS1OK09 ← 変数.集信ログ用送り状ＮＯ[8]</t>
  </si>
  <si>
    <t xml:space="preserve">    wkJson.setSSS1OK09(okurizyouList.get(8));</t>
  </si>
  <si>
    <t xml:space="preserve">    // 送り状ＮＯ１０ SSS1OK10 ← 変数.集信ログ用送り状ＮＯ[9]</t>
  </si>
  <si>
    <t xml:space="preserve">    wkJson.setSSS1OK10(okurizyouList.get(9));</t>
  </si>
  <si>
    <t xml:space="preserve">    // 送り状ＮＯ１１ SSS1OK11 ← 変数.集信ログ用送り状ＮＯ[10]</t>
  </si>
  <si>
    <t xml:space="preserve">    wkJson.setSSS1OK11(okurizyouList.get(10));</t>
  </si>
  <si>
    <t xml:space="preserve">    // 送り状ＮＯ１２ SSS1OK12 ← 変数.集信ログ用送り状ＮＯ[11]</t>
  </si>
  <si>
    <t xml:space="preserve">    wkJson.setSSS1OK12(okurizyouList.get(11));</t>
  </si>
  <si>
    <t xml:space="preserve">    // 送り状ＮＯ１３ SSS1OK13 ← 変数.集信ログ用送り状ＮＯ[12]</t>
  </si>
  <si>
    <t xml:space="preserve">    wkJson.setSSS1OK13(okurizyouList.get(12));</t>
  </si>
  <si>
    <t xml:space="preserve">    // 送り状ＮＯ１４ SSS1OK14 ← 変数.集信ログ用送り状ＮＯ[13]</t>
  </si>
  <si>
    <t xml:space="preserve">    wkJson.setSSS1OK14(okurizyouList.get(13));</t>
  </si>
  <si>
    <t xml:space="preserve">    // 送り状ＮＯ１５ SSS1OK15 ← 変数.集信ログ用送り状ＮＯ[14]</t>
  </si>
  <si>
    <t xml:space="preserve">    wkJson.setSSS1OK15(okurizyouList.get(14));</t>
  </si>
  <si>
    <t xml:space="preserve">    // 送り状ＮＯ１６ SSS1OK16 ← 変数.集信ログ用送り状ＮＯ[15]</t>
  </si>
  <si>
    <t xml:space="preserve">    wkJson.setSSS1OK16(okurizyouList.get(15));</t>
  </si>
  <si>
    <t xml:space="preserve">    // 送り状ＮＯ１７ SSS1OK17 ← 変数.集信ログ用送り状ＮＯ[16]</t>
  </si>
  <si>
    <t xml:space="preserve">    wkJson.setSSS1OK17(okurizyouList.get(16));</t>
  </si>
  <si>
    <t xml:space="preserve">    // 送り状ＮＯ１８ SSS1OK18 ← 変数.集信ログ用送り状ＮＯ[17]</t>
  </si>
  <si>
    <t xml:space="preserve">    wkJson.setSSS1OK18(okurizyouList.get(17));</t>
  </si>
  <si>
    <t xml:space="preserve">    // 送り状ＮＯ１９ SSS1OK19 ← 変数.集信ログ用送り状ＮＯ[18]</t>
  </si>
  <si>
    <t xml:space="preserve">    wkJson.setSSS1OK19(okurizyouList.get(18));</t>
  </si>
  <si>
    <t xml:space="preserve">    // 送り状ＮＯ２０ SSS1OK20 ← 変数.集信ログ用送り状ＮＯ[19]</t>
  </si>
  <si>
    <t xml:space="preserve">    wkJson.setSSS1OK20(okurizyouList.get(19));</t>
  </si>
  <si>
    <t xml:space="preserve">    // 送り状ＮＯ２１ SSS1OK21 ← 変数.集信ログ用送り状ＮＯ[20]</t>
  </si>
  <si>
    <t xml:space="preserve">    wkJson.setSSS1OK21(okurizyouList.get(20));</t>
  </si>
  <si>
    <t xml:space="preserve">    // 送り状ＮＯ２２ SSS1OK22 ← 変数.集信ログ用送り状ＮＯ[21]</t>
  </si>
  <si>
    <t xml:space="preserve">    wkJson.setSSS1OK22(okurizyouList.get(21));</t>
  </si>
  <si>
    <t xml:space="preserve">    // 送り状ＮＯ２３ SSS1OK23 ← 変数.集信ログ用送り状ＮＯ[22]</t>
  </si>
  <si>
    <t xml:space="preserve">    wkJson.setSSS1OK23(okurizyouList.get(22));</t>
  </si>
  <si>
    <t xml:space="preserve">    // 送り状ＮＯ２４ SSS1OK24 ← 変数.集信ログ用送り状ＮＯ[23]</t>
  </si>
  <si>
    <t xml:space="preserve">    wkJson.setSSS1OK24(okurizyouList.get(23));</t>
  </si>
  <si>
    <t xml:space="preserve">    // 送り状ＮＯ２５ SSS1OK25 ← 変数.集信ログ用送り状ＮＯ[24]</t>
  </si>
  <si>
    <t xml:space="preserve">    wkJson.setSSS1OK25(okurizyouList.get(24));</t>
  </si>
  <si>
    <t xml:space="preserve">    // 送り状ＮＯ２６ SSS1OK26 ← 変数.集信ログ用送り状ＮＯ[25]</t>
  </si>
  <si>
    <t xml:space="preserve">    wkJson.setSSS1OK26(okurizyouList.get(25));</t>
  </si>
  <si>
    <t xml:space="preserve">    // 送り状ＮＯ２７ SSS1OK27 ← 変数.集信ログ用送り状ＮＯ[26]</t>
  </si>
  <si>
    <t xml:space="preserve">    wkJson.setSSS1OK27(okurizyouList.get(26));</t>
  </si>
  <si>
    <t xml:space="preserve">    // 送り状ＮＯ２８ SSS1OK28 ← 変数.集信ログ用送り状ＮＯ[27]</t>
  </si>
  <si>
    <t xml:space="preserve">    wkJson.setSSS1OK28(okurizyouList.get(27));</t>
  </si>
  <si>
    <t xml:space="preserve">    // 送り状ＮＯ２９ SSS1OK29 ← 変数.集信ログ用送り状ＮＯ[28]</t>
  </si>
  <si>
    <t xml:space="preserve">    wkJson.setSSS1OK29(okurizyouList.get(28));</t>
  </si>
  <si>
    <t xml:space="preserve">    // 送り状ＮＯ３０ SSS1OK30 ← 変数.集信ログ用送り状ＮＯ[29]</t>
  </si>
  <si>
    <t xml:space="preserve">    wkJson.setSSS1OK30(okurizyouList.get(29));</t>
  </si>
  <si>
    <t xml:space="preserve">    // 送り状ＮＯ３１ SSS1OK31 ← 変数.集信ログ用送り状ＮＯ[30]</t>
  </si>
  <si>
    <t xml:space="preserve">    wkJson.setSSS1OK31(okurizyouList.get(30));</t>
  </si>
  <si>
    <t xml:space="preserve">    // 送り状ＮＯ３２ SSS1OK32 ← 変数.集信ログ用送り状ＮＯ[31]</t>
  </si>
  <si>
    <t xml:space="preserve">    wkJson.setSSS1OK32(okurizyouList.get(31));</t>
  </si>
  <si>
    <t xml:space="preserve">    // 送り状ＮＯ３３ SSS1OK33 ← 変数.集信ログ用送り状ＮＯ[32]</t>
  </si>
  <si>
    <t xml:space="preserve">    wkJson.setSSS1OK33(okurizyouList.get(32));</t>
  </si>
  <si>
    <t xml:space="preserve">    // 送り状ＮＯ３４ SSS1OK34 ← 変数.集信ログ用送り状ＮＯ[33]</t>
  </si>
  <si>
    <t xml:space="preserve">    wkJson.setSSS1OK34(okurizyouList.get(33));</t>
  </si>
  <si>
    <t xml:space="preserve">    // 送り状ＮＯ３５ SSS1OK35 ← 変数.集信ログ用送り状ＮＯ[34]</t>
  </si>
  <si>
    <t xml:space="preserve">    wkJson.setSSS1OK35(okurizyouList.get(34));</t>
  </si>
  <si>
    <t xml:space="preserve">    // 送り状ＮＯ３６ SSS1OK36 ← 変数.集信ログ用送り状ＮＯ[35]</t>
  </si>
  <si>
    <t xml:space="preserve">    wkJson.setSSS1OK36(okurizyouList.get(35));</t>
  </si>
  <si>
    <t xml:space="preserve">    // 送り状ＮＯ３７ SSS1OK37 ← 変数.集信ログ用送り状ＮＯ[36]</t>
  </si>
  <si>
    <t xml:space="preserve">    wkJson.setSSS1OK37(okurizyouList.get(36));</t>
  </si>
  <si>
    <t xml:space="preserve">    // 送り状ＮＯ３８ SSS1OK38 ← 変数.集信ログ用送り状ＮＯ[37]</t>
  </si>
  <si>
    <t xml:space="preserve">    wkJson.setSSS1OK38(okurizyouList.get(37));</t>
  </si>
  <si>
    <t xml:space="preserve">    // 送り状ＮＯ３９ SSS1OK39 ← 変数.集信ログ用送り状ＮＯ[38]</t>
  </si>
  <si>
    <t xml:space="preserve">    wkJson.setSSS1OK39(okurizyouList.get(38));</t>
  </si>
  <si>
    <t xml:space="preserve">    // 送り状ＮＯ４０ SSS1OK40 ← 変数.集信ログ用送り状ＮＯ[39]</t>
  </si>
  <si>
    <t xml:space="preserve">    wkJson.setSSS1OK40(okurizyouList.get(39));</t>
  </si>
  <si>
    <t xml:space="preserve">    // 送り状ＮＯ４１ SSS1OK41 ← 変数.集信ログ用送り状ＮＯ[40]</t>
  </si>
  <si>
    <t xml:space="preserve">    wkJson.setSSS1OK41(okurizyouList.get(40));</t>
  </si>
  <si>
    <t xml:space="preserve">    // 送り状ＮＯ４２ SSS1OK42 ← 変数.集信ログ用送り状ＮＯ[41]</t>
  </si>
  <si>
    <t xml:space="preserve">    wkJson.setSSS1OK42(okurizyouList.get(41));</t>
  </si>
  <si>
    <t xml:space="preserve">    // 送り状ＮＯ４３ SSS1OK43 ← 変数.集信ログ用送り状ＮＯ[42]</t>
  </si>
  <si>
    <t xml:space="preserve">    wkJson.setSSS1OK43(okurizyouList.get(42));</t>
  </si>
  <si>
    <t xml:space="preserve">    // 送り状ＮＯ４４ SSS1OK44 ← 変数.集信ログ用送り状ＮＯ[43]</t>
  </si>
  <si>
    <t xml:space="preserve">    wkJson.setSSS1OK44(okurizyouList.get(43));</t>
  </si>
  <si>
    <t xml:space="preserve">    // 送り状ＮＯ４５ SSS1OK45 ← 変数.集信ログ用送り状ＮＯ[44]</t>
  </si>
  <si>
    <t xml:space="preserve">    wkJson.setSSS1OK45(okurizyouList.get(44));</t>
  </si>
  <si>
    <t xml:space="preserve">    // 送り状ＮＯ４６ SSS1OK46 ← 変数.集信ログ用送り状ＮＯ[45]</t>
  </si>
  <si>
    <t xml:space="preserve">    wkJson.setSSS1OK46(okurizyouList.get(45));</t>
  </si>
  <si>
    <t xml:space="preserve">    // 送り状ＮＯ４７ SSS1OK47 ← 変数.集信ログ用送り状ＮＯ[46]</t>
  </si>
  <si>
    <t xml:space="preserve">    wkJson.setSSS1OK47(okurizyouList.get(46));</t>
  </si>
  <si>
    <t xml:space="preserve">    // 送り状ＮＯ４８ SSS1OK48 ← 変数.集信ログ用送り状ＮＯ[47]</t>
  </si>
  <si>
    <t xml:space="preserve">    wkJson.setSSS1OK48(okurizyouList.get(47));</t>
  </si>
  <si>
    <t xml:space="preserve">    // 送り状ＮＯ４９ SSS1OK49 ← 変数.集信ログ用送り状ＮＯ[48]</t>
  </si>
  <si>
    <t xml:space="preserve">    wkJson.setSSS1OK49(okurizyouList.get(48));</t>
  </si>
  <si>
    <t xml:space="preserve">    // 送り状ＮＯ５０ SSS1OK50 ← 変数.集信ログ用送り状ＮＯ[49]</t>
  </si>
  <si>
    <t xml:space="preserve">    wkJson.setSSS1OK50(okurizyouList.get(49));</t>
  </si>
  <si>
    <t xml:space="preserve">    // 再振データ区分（ＰＯＳ） SSS1POSK ← 設定なし</t>
  </si>
  <si>
    <t xml:space="preserve">    String jsonString = JsonUtility.entityToString(wkJson);</t>
  </si>
  <si>
    <t xml:space="preserve">    wkData.setSYUSDCVD(jsonString);</t>
  </si>
  <si>
    <t>}</t>
  </si>
  <si>
    <t>TX34000</t>
    <phoneticPr fontId="2"/>
  </si>
  <si>
    <t>main</t>
    <phoneticPr fontId="2"/>
  </si>
  <si>
    <t>ＰＯＳリアル稼働日付の取得</t>
    <rPh sb="11" eb="13">
      <t>シュトク</t>
    </rPh>
    <phoneticPr fontId="2"/>
  </si>
  <si>
    <t>インデータを取得する</t>
    <phoneticPr fontId="2"/>
  </si>
  <si>
    <t>発送スキャンアンマッチデータ を全件削除する</t>
    <phoneticPr fontId="2"/>
  </si>
  <si>
    <t>インデータでループ</t>
    <phoneticPr fontId="2"/>
  </si>
  <si>
    <t>データ.送付書ＤＢ２データ を取得</t>
    <phoneticPr fontId="2"/>
  </si>
  <si>
    <t>送付書マスターキー 左端から4桁 &lt; 9000 の場合</t>
    <phoneticPr fontId="2"/>
  </si>
  <si>
    <t>以外の場合</t>
    <rPh sb="0" eb="2">
      <t>イガイ</t>
    </rPh>
    <rPh sb="3" eb="5">
      <t>バアイ</t>
    </rPh>
    <phoneticPr fontId="2"/>
  </si>
  <si>
    <t>回送マスターデータ を取得</t>
    <phoneticPr fontId="2"/>
  </si>
  <si>
    <t>集信ログ用鑑データ に値をセットする</t>
    <phoneticPr fontId="2"/>
  </si>
  <si>
    <t>┃</t>
    <phoneticPr fontId="2"/>
  </si>
  <si>
    <t>（Y &lt;= データ.インデータ の取得件数）かつ（変数.送付書マスターキー = データ.インデータ.帳票ＮＯ Y件目）の間ループ</t>
    <phoneticPr fontId="2"/>
  </si>
  <si>
    <t>在れば</t>
    <rPh sb="0" eb="1">
      <t>ア</t>
    </rPh>
    <phoneticPr fontId="2"/>
  </si>
  <si>
    <t>無ければ</t>
    <rPh sb="0" eb="1">
      <t>ナ</t>
    </rPh>
    <phoneticPr fontId="2"/>
  </si>
  <si>
    <t>鑑入力フラグ ← FALSE</t>
    <phoneticPr fontId="2"/>
  </si>
  <si>
    <t>鑑入力フラグ ← TRUE</t>
    <phoneticPr fontId="2"/>
  </si>
  <si>
    <t>変数.送り状ＮＯキー = データ.インデータ.送り状ＮＯ Y件目 の場合</t>
    <phoneticPr fontId="2"/>
  </si>
  <si>
    <t>無し</t>
    <rPh sb="0" eb="1">
      <t>ナ</t>
    </rPh>
    <phoneticPr fontId="2"/>
  </si>
  <si>
    <t>鑑入力フラグ = FALSE の場合</t>
    <phoneticPr fontId="2"/>
  </si>
  <si>
    <t>鑑未入力データを登録する</t>
    <phoneticPr fontId="2"/>
  </si>
  <si>
    <t>データ.送り状マスターデータ_発送スキャン を取得</t>
    <phoneticPr fontId="2"/>
  </si>
  <si>
    <t>(データ.送り状マスターデータ_発送スキャン 取得件数 &gt;= 1) or (データ.インデータ.店所コード Y件目 左から3桁目から1桁 = "8") の場合</t>
    <phoneticPr fontId="2"/>
  </si>
  <si>
    <t>データ.集信SSS12データ を取得する</t>
    <phoneticPr fontId="2"/>
  </si>
  <si>
    <t>共通関数[LSS1000].経過日数算出 をコール</t>
    <phoneticPr fontId="2"/>
  </si>
  <si>
    <t>(共通関数[LSS1000].経過日数算出.戻り値.経過日数 &lt; -1) or (1 &lt; 共通関数[LSS1000].経過日数算出.戻り値.経過日数) の場合</t>
    <phoneticPr fontId="2"/>
  </si>
  <si>
    <t>エラーログを登録する</t>
    <phoneticPr fontId="2"/>
  </si>
  <si>
    <t>変数.集信ログ用構造体 に値をセットする</t>
    <phoneticPr fontId="2"/>
  </si>
  <si>
    <t>集信ログ登録処理</t>
    <phoneticPr fontId="2"/>
  </si>
  <si>
    <t>Y ← Y ＋1</t>
    <phoneticPr fontId="2"/>
  </si>
  <si>
    <t>XXXの場合、次のループへ</t>
    <rPh sb="4" eb="6">
      <t>バアイ</t>
    </rPh>
    <phoneticPr fontId="2"/>
  </si>
  <si>
    <t>変数.集信送り状件数 &gt; 0 の場合</t>
    <phoneticPr fontId="2"/>
  </si>
  <si>
    <t>SELECT</t>
    <phoneticPr fontId="2"/>
  </si>
  <si>
    <t>DELETE</t>
    <phoneticPr fontId="2"/>
  </si>
  <si>
    <t>大量１回</t>
    <rPh sb="0" eb="2">
      <t>タイリョウ</t>
    </rPh>
    <rPh sb="3" eb="4">
      <t>カイ</t>
    </rPh>
    <phoneticPr fontId="2"/>
  </si>
  <si>
    <t>※50件以上溜まったら</t>
    <rPh sb="3" eb="4">
      <t>ケン</t>
    </rPh>
    <rPh sb="4" eb="6">
      <t>イジョウ</t>
    </rPh>
    <rPh sb="6" eb="7">
      <t>タ</t>
    </rPh>
    <phoneticPr fontId="2"/>
  </si>
  <si>
    <t>※50件未満の余り</t>
    <rPh sb="3" eb="4">
      <t>ケン</t>
    </rPh>
    <rPh sb="4" eb="6">
      <t>ミマン</t>
    </rPh>
    <rPh sb="7" eb="8">
      <t>アマ</t>
    </rPh>
    <phoneticPr fontId="2"/>
  </si>
  <si>
    <t>INSERT</t>
    <phoneticPr fontId="2"/>
  </si>
  <si>
    <t>N回</t>
    <rPh sb="1" eb="2">
      <t>カイ</t>
    </rPh>
    <phoneticPr fontId="2"/>
  </si>
  <si>
    <t>１回</t>
    <rPh sb="1" eb="2">
      <t>カイ</t>
    </rPh>
    <phoneticPr fontId="2"/>
  </si>
  <si>
    <t>次のループへ</t>
    <phoneticPr fontId="2"/>
  </si>
  <si>
    <t>public class TX34000 extends BaseBatch {</t>
    <phoneticPr fontId="2"/>
  </si>
  <si>
    <r>
      <t>public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CC6C1D"/>
        <rFont val="ＭＳ ゴシック"/>
        <family val="3"/>
        <charset val="128"/>
      </rPr>
      <t>interface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80F2F6"/>
        <rFont val="ＭＳ ゴシック"/>
        <family val="3"/>
        <charset val="128"/>
      </rPr>
      <t>TXPOSRP1_2050TDRepository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CC6C1D"/>
        <rFont val="ＭＳ ゴシック"/>
        <family val="3"/>
        <charset val="128"/>
      </rPr>
      <t>extends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80F2F6"/>
        <rFont val="ＭＳ ゴシック"/>
        <family val="3"/>
        <charset val="128"/>
      </rPr>
      <t>BaseRepository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TXPOSRP1_2050TD</t>
    </r>
    <r>
      <rPr>
        <sz val="13"/>
        <color rgb="FFE6E6FA"/>
        <rFont val="ＭＳ ゴシック"/>
        <family val="3"/>
        <charset val="128"/>
      </rPr>
      <t>,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B166DA"/>
        <rFont val="ＭＳ ゴシック"/>
        <family val="3"/>
        <charset val="128"/>
      </rPr>
      <t>BigDecimal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F9FAF4"/>
        <rFont val="ＭＳ ゴシック"/>
        <family val="3"/>
        <charset val="128"/>
      </rPr>
      <t>{</t>
    </r>
  </si>
  <si>
    <r>
      <t xml:space="preserve">* 1. ＰＯＳ発送スキャンデータ取得（TX32010) </t>
    </r>
    <r>
      <rPr>
        <sz val="13"/>
        <color rgb="FF1E789B"/>
        <rFont val="ＭＳ ゴシック"/>
        <family val="3"/>
        <charset val="128"/>
      </rPr>
      <t>&lt;br&gt;</t>
    </r>
  </si>
  <si>
    <t>*</t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</si>
  <si>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@implNote</t>
    </r>
    <r>
      <rPr>
        <sz val="13"/>
        <color rgb="FF808080"/>
        <rFont val="ＭＳ ゴシック"/>
        <family val="3"/>
        <charset val="128"/>
      </rPr>
      <t xml:space="preserve"> 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</si>
  <si>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@return</t>
    </r>
  </si>
  <si>
    <t>*/</t>
  </si>
  <si>
    <r>
      <t>@Query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EB4B64"/>
        <rFont val="ＭＳ ゴシック"/>
        <family val="3"/>
        <charset val="128"/>
      </rPr>
      <t>value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E6E6FA"/>
        <rFont val="ＭＳ ゴシック"/>
        <family val="3"/>
        <charset val="128"/>
      </rPr>
      <t>=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""</t>
    </r>
  </si>
  <si>
    <r>
      <t>+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""</t>
    </r>
    <r>
      <rPr>
        <sz val="13"/>
        <color rgb="FFF9FAF4"/>
        <rFont val="ＭＳ ゴシック"/>
        <family val="3"/>
        <charset val="128"/>
      </rPr>
      <t>)</t>
    </r>
  </si>
  <si>
    <r>
      <t>List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TXPOSRP1_2050TD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EB540"/>
        <rFont val="ＭＳ ゴシック"/>
        <family val="3"/>
        <charset val="128"/>
      </rPr>
      <t>get1Data</t>
    </r>
    <r>
      <rPr>
        <sz val="13"/>
        <color rgb="FFF9FAF4"/>
        <rFont val="ＭＳ ゴシック"/>
        <family val="3"/>
        <charset val="128"/>
      </rPr>
      <t>()</t>
    </r>
    <r>
      <rPr>
        <sz val="13"/>
        <color rgb="FFE6E6FA"/>
        <rFont val="ＭＳ ゴシック"/>
        <family val="3"/>
        <charset val="128"/>
      </rPr>
      <t>;</t>
    </r>
  </si>
  <si>
    <r>
      <t xml:space="preserve">* 1. 送付書照会DB2 送付書Noからデータ取得 </t>
    </r>
    <r>
      <rPr>
        <sz val="13"/>
        <color rgb="FF1E789B"/>
        <rFont val="ＭＳ ゴシック"/>
        <family val="3"/>
        <charset val="128"/>
      </rPr>
      <t>&lt;br&gt;</t>
    </r>
  </si>
  <si>
    <t xml:space="preserve">* </t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</si>
  <si>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RSFQSONO 送付書ＮＯ</t>
    </r>
  </si>
  <si>
    <r>
      <t>+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 RSFQSONO = :RSFQSONO"</t>
    </r>
    <r>
      <rPr>
        <sz val="13"/>
        <color rgb="FFF9FAF4"/>
        <rFont val="ＭＳ ゴシック"/>
        <family val="3"/>
        <charset val="128"/>
      </rPr>
      <t>)</t>
    </r>
  </si>
  <si>
    <r>
      <t>Optional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RDSFIS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EB540"/>
        <rFont val="ＭＳ ゴシック"/>
        <family val="3"/>
        <charset val="128"/>
      </rPr>
      <t>get1Data</t>
    </r>
    <r>
      <rPr>
        <sz val="13"/>
        <color rgb="FFF9FAF4"/>
        <rFont val="ＭＳ ゴシック"/>
        <family val="3"/>
        <charset val="128"/>
      </rPr>
      <t>(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</si>
  <si>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"RSFQSONO"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RSFQSONO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E6E6FA"/>
        <rFont val="ＭＳ ゴシック"/>
        <family val="3"/>
        <charset val="128"/>
      </rPr>
      <t>;</t>
    </r>
  </si>
  <si>
    <r>
      <t xml:space="preserve">* 1. 回送マスター キーで取得 </t>
    </r>
    <r>
      <rPr>
        <sz val="13"/>
        <color rgb="FF1E789B"/>
        <rFont val="ＭＳ ゴシック"/>
        <family val="3"/>
        <charset val="128"/>
      </rPr>
      <t>&lt;br&gt;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</si>
  <si>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PARAM1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</si>
  <si>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PARAM2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</si>
  <si>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PARAM3</t>
    </r>
  </si>
  <si>
    <r>
      <t>+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 VSKJKINO = :VSKJKINO "</t>
    </r>
    <r>
      <rPr>
        <sz val="13"/>
        <color rgb="FFF9FAF4"/>
        <rFont val="ＭＳ ゴシック"/>
        <family val="3"/>
        <charset val="128"/>
      </rPr>
      <t>)</t>
    </r>
  </si>
  <si>
    <r>
      <t>Optional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VKKAISO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EB540"/>
        <rFont val="ＭＳ ゴシック"/>
        <family val="3"/>
        <charset val="128"/>
      </rPr>
      <t>get1Data</t>
    </r>
    <r>
      <rPr>
        <sz val="13"/>
        <color rgb="FFF9FAF4"/>
        <rFont val="ＭＳ ゴシック"/>
        <family val="3"/>
        <charset val="128"/>
      </rPr>
      <t>(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</si>
  <si>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"VSKJKINO"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VSKJKINO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E6E6FA"/>
        <rFont val="ＭＳ ゴシック"/>
        <family val="3"/>
        <charset val="128"/>
      </rPr>
      <t>;</t>
    </r>
  </si>
  <si>
    <r>
      <t xml:space="preserve">* 9. 送り状マスタ 発送店所チェック </t>
    </r>
    <r>
      <rPr>
        <sz val="13"/>
        <color rgb="FF1E789B"/>
        <rFont val="ＭＳ ゴシック"/>
        <family val="3"/>
        <charset val="128"/>
      </rPr>
      <t>&lt;br&gt;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</si>
  <si>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KOKRKMNO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</si>
  <si>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HSTENSCD 発送店所コード</t>
    </r>
  </si>
  <si>
    <r>
      <t>+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"AND TRIM(:HSTENSCD) in (KOKRCODE,KOKRCDTN,KOKRTENS,KOKRYENS,KOKRZENS)"</t>
    </r>
    <r>
      <rPr>
        <sz val="13"/>
        <color rgb="FFF9FAF4"/>
        <rFont val="ＭＳ ゴシック"/>
        <family val="3"/>
        <charset val="128"/>
      </rPr>
      <t>)</t>
    </r>
  </si>
  <si>
    <r>
      <t>List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VKOMST1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EB540"/>
        <rFont val="ＭＳ ゴシック"/>
        <family val="3"/>
        <charset val="128"/>
      </rPr>
      <t>get9Data</t>
    </r>
    <r>
      <rPr>
        <sz val="13"/>
        <color rgb="FFF9FAF4"/>
        <rFont val="ＭＳ ゴシック"/>
        <family val="3"/>
        <charset val="128"/>
      </rPr>
      <t>(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</si>
  <si>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"KOKRKMNO"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KOKRKMNO</t>
    </r>
    <r>
      <rPr>
        <sz val="13"/>
        <color rgb="FFE6E6FA"/>
        <rFont val="ＭＳ ゴシック"/>
        <family val="3"/>
        <charset val="128"/>
      </rPr>
      <t>,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</si>
  <si>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"HSTENSCD"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HSTENSCD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E6E6FA"/>
        <rFont val="ＭＳ ゴシック"/>
        <family val="3"/>
        <charset val="128"/>
      </rPr>
      <t>;</t>
    </r>
  </si>
  <si>
    <r>
      <t xml:space="preserve">* 2. ＰＯＳ発送スキャンデータ作成_処理済チェック </t>
    </r>
    <r>
      <rPr>
        <sz val="13"/>
        <color rgb="FF1E789B"/>
        <rFont val="ＭＳ ゴシック"/>
        <family val="3"/>
        <charset val="128"/>
      </rPr>
      <t>&lt;br&gt;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</si>
  <si>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SSS1OK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</si>
  <si>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SSS1SONO</t>
    </r>
  </si>
  <si>
    <r>
      <t xml:space="preserve">* </t>
    </r>
    <r>
      <rPr>
        <b/>
        <sz val="13"/>
        <color rgb="FF9A8C7C"/>
        <rFont val="ＭＳ ゴシック"/>
        <family val="3"/>
        <charset val="128"/>
      </rPr>
      <t>@param</t>
    </r>
    <r>
      <rPr>
        <sz val="13"/>
        <color rgb="FF808080"/>
        <rFont val="ＭＳ ゴシック"/>
        <family val="3"/>
        <charset val="128"/>
      </rPr>
      <t xml:space="preserve"> SYUSDCTC</t>
    </r>
  </si>
  <si>
    <r>
      <t>+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7C6A3"/>
        <rFont val="ＭＳ ゴシック"/>
        <family val="3"/>
        <charset val="128"/>
      </rPr>
      <t>" AND SYUSDCID = '120' "</t>
    </r>
    <r>
      <rPr>
        <sz val="13"/>
        <color rgb="FFF9FAF4"/>
        <rFont val="ＭＳ ゴシック"/>
        <family val="3"/>
        <charset val="128"/>
      </rPr>
      <t>)</t>
    </r>
  </si>
  <si>
    <r>
      <t>List</t>
    </r>
    <r>
      <rPr>
        <sz val="13"/>
        <color rgb="FFE6E6FA"/>
        <rFont val="ＭＳ ゴシック"/>
        <family val="3"/>
        <charset val="128"/>
      </rPr>
      <t>&lt;</t>
    </r>
    <r>
      <rPr>
        <sz val="13"/>
        <color rgb="FFB166DA"/>
        <rFont val="ＭＳ ゴシック"/>
        <family val="3"/>
        <charset val="128"/>
      </rPr>
      <t>OJR01SYU</t>
    </r>
    <r>
      <rPr>
        <sz val="13"/>
        <color rgb="FFE6E6FA"/>
        <rFont val="ＭＳ ゴシック"/>
        <family val="3"/>
        <charset val="128"/>
      </rPr>
      <t>&gt;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EB540"/>
        <rFont val="ＭＳ ゴシック"/>
        <family val="3"/>
        <charset val="128"/>
      </rPr>
      <t>get2Data</t>
    </r>
    <r>
      <rPr>
        <sz val="13"/>
        <color rgb="FFF9FAF4"/>
        <rFont val="ＭＳ ゴシック"/>
        <family val="3"/>
        <charset val="128"/>
      </rPr>
      <t>(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</si>
  <si>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"SSS1OK"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SSS1OK</t>
    </r>
    <r>
      <rPr>
        <sz val="13"/>
        <color rgb="FFE6E6FA"/>
        <rFont val="ＭＳ ゴシック"/>
        <family val="3"/>
        <charset val="128"/>
      </rPr>
      <t>,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</si>
  <si>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"SSS1SONO"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SSS1SONO</t>
    </r>
    <r>
      <rPr>
        <sz val="13"/>
        <color rgb="FFE6E6FA"/>
        <rFont val="ＭＳ ゴシック"/>
        <family val="3"/>
        <charset val="128"/>
      </rPr>
      <t>,</t>
    </r>
  </si>
  <si>
    <r>
      <t>@Param</t>
    </r>
    <r>
      <rPr>
        <sz val="13"/>
        <color rgb="FFF9FAF4"/>
        <rFont val="ＭＳ ゴシック"/>
        <family val="3"/>
        <charset val="128"/>
      </rPr>
      <t>(</t>
    </r>
    <r>
      <rPr>
        <sz val="13"/>
        <color rgb="FF17C6A3"/>
        <rFont val="ＭＳ ゴシック"/>
        <family val="3"/>
        <charset val="128"/>
      </rPr>
      <t>"SYUSDCTC"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1290C3"/>
        <rFont val="ＭＳ ゴシック"/>
        <family val="3"/>
        <charset val="128"/>
      </rPr>
      <t>String</t>
    </r>
    <r>
      <rPr>
        <sz val="13"/>
        <color rgb="FFD9E8F7"/>
        <rFont val="ＭＳ ゴシック"/>
        <family val="3"/>
        <charset val="128"/>
      </rPr>
      <t xml:space="preserve"> </t>
    </r>
    <r>
      <rPr>
        <sz val="13"/>
        <color rgb="FF79ABFF"/>
        <rFont val="ＭＳ ゴシック"/>
        <family val="3"/>
        <charset val="128"/>
      </rPr>
      <t>SYUSDCTC</t>
    </r>
    <r>
      <rPr>
        <sz val="13"/>
        <color rgb="FFF9FAF4"/>
        <rFont val="ＭＳ ゴシック"/>
        <family val="3"/>
        <charset val="128"/>
      </rPr>
      <t>)</t>
    </r>
    <r>
      <rPr>
        <sz val="13"/>
        <color rgb="FFE6E6FA"/>
        <rFont val="ＭＳ ゴシック"/>
        <family val="3"/>
        <charset val="128"/>
      </rPr>
      <t>;</t>
    </r>
  </si>
  <si>
    <t>in句　インデックス大丈夫？</t>
    <rPh sb="2" eb="3">
      <t>ク</t>
    </rPh>
    <rPh sb="10" eb="13">
      <t>ダイジョウブ</t>
    </rPh>
    <phoneticPr fontId="2"/>
  </si>
  <si>
    <t>キー</t>
    <phoneticPr fontId="2"/>
  </si>
  <si>
    <t>★★★★★</t>
    <phoneticPr fontId="2"/>
  </si>
  <si>
    <t>※１日のリカバリ最大100万件が目安。</t>
    <rPh sb="2" eb="3">
      <t>ヒ</t>
    </rPh>
    <rPh sb="8" eb="10">
      <t>サイダイ</t>
    </rPh>
    <rPh sb="13" eb="15">
      <t>マンケン</t>
    </rPh>
    <rPh sb="16" eb="18">
      <t>メヤス</t>
    </rPh>
    <phoneticPr fontId="2"/>
  </si>
  <si>
    <t>★★★</t>
    <phoneticPr fontId="2"/>
  </si>
  <si>
    <t>そもそも全件取得する必要はあるのか？？</t>
    <rPh sb="4" eb="6">
      <t>ゼンケン</t>
    </rPh>
    <rPh sb="6" eb="8">
      <t>シュトク</t>
    </rPh>
    <rPh sb="10" eb="12">
      <t>ヒツヨウ</t>
    </rPh>
    <phoneticPr fontId="2"/>
  </si>
  <si>
    <t>キーで取得・・・OK</t>
    <rPh sb="3" eb="5">
      <t>シュトク</t>
    </rPh>
    <phoneticPr fontId="2"/>
  </si>
  <si>
    <t>in句がある</t>
    <rPh sb="2" eb="3">
      <t>ク</t>
    </rPh>
    <phoneticPr fontId="2"/>
  </si>
  <si>
    <t>★★★★</t>
    <phoneticPr fontId="2"/>
  </si>
  <si>
    <t>100万件取れてくれば、100万回SELECTが必要。</t>
    <rPh sb="4" eb="5">
      <t>ケン</t>
    </rPh>
    <rPh sb="5" eb="6">
      <t>ト</t>
    </rPh>
    <rPh sb="15" eb="17">
      <t>マンカイ</t>
    </rPh>
    <rPh sb="24" eb="26">
      <t>ヒツヨウ</t>
    </rPh>
    <phoneticPr fontId="2"/>
  </si>
  <si>
    <t>1～50の送り状のマッチング</t>
    <rPh sb="5" eb="6">
      <t>オク</t>
    </rPh>
    <rPh sb="7" eb="8">
      <t>ジョウ</t>
    </rPh>
    <phoneticPr fontId="2"/>
  </si>
  <si>
    <t>JSON・インデックスなし。→集信ログの全件走査になる。</t>
    <rPh sb="15" eb="17">
      <t>シュウシン</t>
    </rPh>
    <rPh sb="20" eb="22">
      <t>ゼンケン</t>
    </rPh>
    <rPh sb="22" eb="24">
      <t>ソウサ</t>
    </rPh>
    <phoneticPr fontId="2"/>
  </si>
  <si>
    <t>ロジックは一ヶ所にしたいが、まぁOK。</t>
    <rPh sb="5" eb="8">
      <t>イッカショ</t>
    </rPh>
    <phoneticPr fontId="2"/>
  </si>
  <si>
    <t>集信ログをすべて見る（過去分すべて）そのため、どんどん遅くなる。</t>
    <rPh sb="0" eb="2">
      <t>シュウシン</t>
    </rPh>
    <rPh sb="8" eb="9">
      <t>ミ</t>
    </rPh>
    <rPh sb="11" eb="14">
      <t>カコブン</t>
    </rPh>
    <rPh sb="27" eb="28">
      <t>オソ</t>
    </rPh>
    <phoneticPr fontId="2"/>
  </si>
  <si>
    <t>※キャッシュにすれば、1回</t>
    <rPh sb="12" eb="13">
      <t>カイ</t>
    </rPh>
    <phoneticPr fontId="2"/>
  </si>
  <si>
    <t>インデータ×50×集信ログ全件</t>
    <rPh sb="9" eb="11">
      <t>シュウシン</t>
    </rPh>
    <rPh sb="13" eb="15">
      <t>ゼンケン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</si>
</sst>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rgb="FF808080"/>
      <name val="ＭＳ ゴシック"/>
      <family val="3"/>
      <charset val="128"/>
    </font>
    <font>
      <sz val="11"/>
      <color rgb="FF0070C0"/>
      <name val="游ゴシック"/>
      <family val="2"/>
      <charset val="128"/>
      <scheme val="minor"/>
    </font>
    <font>
      <sz val="11"/>
      <color rgb="FFFFC000"/>
      <name val="游ゴシック"/>
      <family val="2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3"/>
      <color rgb="FFCC6C1D"/>
      <name val="ＭＳ ゴシック"/>
      <family val="3"/>
      <charset val="128"/>
    </font>
    <font>
      <sz val="13"/>
      <color rgb="FFD9E8F7"/>
      <name val="ＭＳ ゴシック"/>
      <family val="3"/>
      <charset val="128"/>
    </font>
    <font>
      <sz val="13"/>
      <color rgb="FF80F2F6"/>
      <name val="ＭＳ ゴシック"/>
      <family val="3"/>
      <charset val="128"/>
    </font>
    <font>
      <sz val="13"/>
      <color rgb="FFE6E6FA"/>
      <name val="ＭＳ ゴシック"/>
      <family val="3"/>
      <charset val="128"/>
    </font>
    <font>
      <sz val="13"/>
      <color rgb="FFB166DA"/>
      <name val="ＭＳ ゴシック"/>
      <family val="3"/>
      <charset val="128"/>
    </font>
    <font>
      <sz val="13"/>
      <color rgb="FFF9FAF4"/>
      <name val="ＭＳ ゴシック"/>
      <family val="3"/>
      <charset val="128"/>
    </font>
    <font>
      <sz val="13"/>
      <color rgb="FF1E789B"/>
      <name val="ＭＳ ゴシック"/>
      <family val="3"/>
      <charset val="128"/>
    </font>
    <font>
      <b/>
      <sz val="13"/>
      <color rgb="FF9A8C7C"/>
      <name val="ＭＳ ゴシック"/>
      <family val="3"/>
      <charset val="128"/>
    </font>
    <font>
      <sz val="13"/>
      <color rgb="FFA0A0A0"/>
      <name val="ＭＳ ゴシック"/>
      <family val="3"/>
      <charset val="128"/>
    </font>
    <font>
      <sz val="13"/>
      <color rgb="FFEB4B64"/>
      <name val="ＭＳ ゴシック"/>
      <family val="3"/>
      <charset val="128"/>
    </font>
    <font>
      <sz val="13"/>
      <color rgb="FF17C6A3"/>
      <name val="ＭＳ ゴシック"/>
      <family val="3"/>
      <charset val="128"/>
    </font>
    <font>
      <sz val="13"/>
      <color rgb="FF1EB540"/>
      <name val="ＭＳ ゴシック"/>
      <family val="3"/>
      <charset val="128"/>
    </font>
    <font>
      <sz val="13"/>
      <color rgb="FF1290C3"/>
      <name val="ＭＳ ゴシック"/>
      <family val="3"/>
      <charset val="128"/>
    </font>
    <font>
      <sz val="13"/>
      <color rgb="FF79ABFF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9" fillId="3" borderId="0" xfId="0" applyFont="1" applyFill="1">
      <alignment vertical="center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17" fillId="3" borderId="0" xfId="0" applyFont="1" applyFill="1">
      <alignment vertical="center"/>
    </xf>
    <xf numFmtId="0" fontId="12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0" fillId="4" borderId="0" xfId="0" applyFill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8" fillId="5" borderId="0" xfId="0" applyFont="1" applyFill="1">
      <alignment vertical="center"/>
    </xf>
    <xf numFmtId="0" fontId="0" fillId="5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35</xdr:col>
      <xdr:colOff>238125</xdr:colOff>
      <xdr:row>23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33048D0-FC5A-4C88-9EDC-5CCCBF5C70B2}"/>
            </a:ext>
          </a:extLst>
        </xdr:cNvPr>
        <xdr:cNvSpPr/>
      </xdr:nvSpPr>
      <xdr:spPr>
        <a:xfrm>
          <a:off x="742950" y="1666875"/>
          <a:ext cx="8162925" cy="3810000"/>
        </a:xfrm>
        <a:prstGeom prst="rect">
          <a:avLst/>
        </a:prstGeom>
        <a:solidFill>
          <a:srgbClr val="FFFFFF">
            <a:alpha val="0"/>
          </a:srgbClr>
        </a:solidFill>
        <a:ln w="2857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miter lim="800000"/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228600</xdr:colOff>
      <xdr:row>25</xdr:row>
      <xdr:rowOff>0</xdr:rowOff>
    </xdr:from>
    <xdr:to>
      <xdr:col>36</xdr:col>
      <xdr:colOff>9525</xdr:colOff>
      <xdr:row>42</xdr:row>
      <xdr:rowOff>219075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9E631DB-1A47-45B6-930A-D951C80A7842}"/>
            </a:ext>
          </a:extLst>
        </xdr:cNvPr>
        <xdr:cNvSpPr/>
      </xdr:nvSpPr>
      <xdr:spPr>
        <a:xfrm>
          <a:off x="971550" y="5953125"/>
          <a:ext cx="7953375" cy="4267200"/>
        </a:xfrm>
        <a:prstGeom prst="rect">
          <a:avLst/>
        </a:prstGeom>
        <a:solidFill>
          <a:srgbClr val="FFFFFF">
            <a:alpha val="0"/>
          </a:srgbClr>
        </a:solidFill>
        <a:ln w="2857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miter lim="800000"/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81EE-11FB-481F-9D64-F4DEF6D60568}">
  <dimension ref="A1:BR48"/>
  <sheetViews>
    <sheetView tabSelected="1" workbookViewId="0"/>
  </sheetViews>
  <sheetFormatPr defaultColWidth="3.25" defaultRowHeight="18.75" x14ac:dyDescent="0.4"/>
  <sheetData>
    <row r="1" spans="1:65" x14ac:dyDescent="0.4">
      <c r="A1" t="s">
        <v>593</v>
      </c>
    </row>
    <row r="2" spans="1:65" x14ac:dyDescent="0.4">
      <c r="B2" t="s">
        <v>594</v>
      </c>
    </row>
    <row r="3" spans="1:65" x14ac:dyDescent="0.4">
      <c r="C3" s="4" t="s">
        <v>595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AR3" s="6" t="s">
        <v>677</v>
      </c>
      <c r="AY3" s="6" t="s">
        <v>678</v>
      </c>
    </row>
    <row r="4" spans="1:65" x14ac:dyDescent="0.4">
      <c r="C4" s="4" t="s">
        <v>596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AD4" s="3" t="s">
        <v>625</v>
      </c>
      <c r="AE4" s="3"/>
      <c r="AF4" s="3"/>
      <c r="AG4" s="3"/>
      <c r="AH4" s="3"/>
      <c r="AK4" s="7" t="s">
        <v>627</v>
      </c>
      <c r="AY4" t="s">
        <v>676</v>
      </c>
    </row>
    <row r="5" spans="1:65" x14ac:dyDescent="0.4">
      <c r="C5" s="4" t="s">
        <v>597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AD5" s="3" t="s">
        <v>626</v>
      </c>
      <c r="AE5" s="3"/>
      <c r="AF5" s="3"/>
      <c r="AG5" s="3"/>
      <c r="AH5" s="3"/>
      <c r="AK5" s="7" t="s">
        <v>627</v>
      </c>
    </row>
    <row r="6" spans="1:65" x14ac:dyDescent="0.4">
      <c r="C6" t="s">
        <v>598</v>
      </c>
      <c r="AK6" s="7"/>
    </row>
    <row r="7" spans="1:65" x14ac:dyDescent="0.4">
      <c r="C7" s="1" t="s">
        <v>604</v>
      </c>
      <c r="AK7" s="7"/>
    </row>
    <row r="8" spans="1:65" x14ac:dyDescent="0.4">
      <c r="C8" s="1" t="s">
        <v>604</v>
      </c>
      <c r="D8" t="s">
        <v>600</v>
      </c>
      <c r="AK8" s="7" t="s">
        <v>631</v>
      </c>
      <c r="AR8" s="6" t="s">
        <v>677</v>
      </c>
      <c r="AY8" s="6" t="s">
        <v>682</v>
      </c>
      <c r="BM8" t="s">
        <v>687</v>
      </c>
    </row>
    <row r="9" spans="1:65" x14ac:dyDescent="0.4">
      <c r="C9" s="1" t="s">
        <v>604</v>
      </c>
      <c r="E9" s="4" t="s">
        <v>599</v>
      </c>
      <c r="F9" s="4"/>
      <c r="G9" s="4"/>
      <c r="H9" s="4"/>
      <c r="I9" s="4"/>
      <c r="J9" s="4"/>
      <c r="K9" s="4"/>
      <c r="L9" s="4"/>
      <c r="M9" s="4"/>
      <c r="N9" s="4"/>
      <c r="O9" s="4"/>
      <c r="AD9" s="3" t="s">
        <v>625</v>
      </c>
      <c r="AE9" s="3"/>
      <c r="AF9" s="3"/>
      <c r="AG9" s="3"/>
      <c r="AH9" s="3"/>
      <c r="AY9" t="s">
        <v>679</v>
      </c>
    </row>
    <row r="10" spans="1:65" x14ac:dyDescent="0.4">
      <c r="C10" s="1" t="s">
        <v>604</v>
      </c>
      <c r="F10" t="s">
        <v>606</v>
      </c>
      <c r="AK10" s="7"/>
    </row>
    <row r="11" spans="1:65" x14ac:dyDescent="0.4">
      <c r="C11" s="1" t="s">
        <v>604</v>
      </c>
      <c r="G11" t="s">
        <v>609</v>
      </c>
      <c r="AK11" s="7"/>
    </row>
    <row r="12" spans="1:65" x14ac:dyDescent="0.4">
      <c r="C12" s="1" t="s">
        <v>604</v>
      </c>
      <c r="G12" t="s">
        <v>603</v>
      </c>
      <c r="AK12" s="7"/>
    </row>
    <row r="13" spans="1:65" x14ac:dyDescent="0.4">
      <c r="C13" s="1" t="s">
        <v>604</v>
      </c>
      <c r="F13" t="s">
        <v>607</v>
      </c>
      <c r="AK13" s="7"/>
    </row>
    <row r="14" spans="1:65" x14ac:dyDescent="0.4">
      <c r="C14" s="1" t="s">
        <v>604</v>
      </c>
      <c r="G14" t="s">
        <v>608</v>
      </c>
      <c r="AK14" s="7"/>
    </row>
    <row r="15" spans="1:65" x14ac:dyDescent="0.4">
      <c r="C15" s="1" t="s">
        <v>604</v>
      </c>
      <c r="G15" t="s">
        <v>603</v>
      </c>
      <c r="AK15" s="7"/>
    </row>
    <row r="16" spans="1:65" x14ac:dyDescent="0.4">
      <c r="C16" s="1" t="s">
        <v>604</v>
      </c>
      <c r="D16" t="s">
        <v>601</v>
      </c>
      <c r="AK16" s="7"/>
    </row>
    <row r="17" spans="3:51" x14ac:dyDescent="0.4">
      <c r="C17" s="1" t="s">
        <v>604</v>
      </c>
      <c r="E17" s="4" t="s">
        <v>602</v>
      </c>
      <c r="F17" s="4"/>
      <c r="G17" s="4"/>
      <c r="H17" s="4"/>
      <c r="I17" s="4"/>
      <c r="J17" s="4"/>
      <c r="K17" s="4"/>
      <c r="L17" s="4"/>
      <c r="M17" s="4"/>
      <c r="N17" s="4"/>
      <c r="O17" s="4"/>
      <c r="AD17" s="3" t="s">
        <v>625</v>
      </c>
      <c r="AE17" s="3"/>
      <c r="AF17" s="3"/>
      <c r="AG17" s="3"/>
      <c r="AH17" s="3"/>
      <c r="AK17" s="7"/>
      <c r="AY17" t="s">
        <v>679</v>
      </c>
    </row>
    <row r="18" spans="3:51" x14ac:dyDescent="0.4">
      <c r="C18" s="1" t="s">
        <v>604</v>
      </c>
      <c r="F18" t="s">
        <v>606</v>
      </c>
      <c r="AK18" s="7"/>
    </row>
    <row r="19" spans="3:51" x14ac:dyDescent="0.4">
      <c r="C19" s="1" t="s">
        <v>604</v>
      </c>
      <c r="G19" t="s">
        <v>609</v>
      </c>
      <c r="AK19" s="7"/>
    </row>
    <row r="20" spans="3:51" x14ac:dyDescent="0.4">
      <c r="C20" s="1" t="s">
        <v>604</v>
      </c>
      <c r="G20" t="s">
        <v>603</v>
      </c>
      <c r="AK20" s="7"/>
    </row>
    <row r="21" spans="3:51" x14ac:dyDescent="0.4">
      <c r="C21" s="1" t="s">
        <v>604</v>
      </c>
      <c r="F21" t="s">
        <v>607</v>
      </c>
      <c r="AK21" s="7"/>
    </row>
    <row r="22" spans="3:51" x14ac:dyDescent="0.4">
      <c r="C22" s="1" t="s">
        <v>604</v>
      </c>
      <c r="G22" t="s">
        <v>608</v>
      </c>
      <c r="AK22" s="7"/>
    </row>
    <row r="23" spans="3:51" x14ac:dyDescent="0.4">
      <c r="C23" s="1" t="s">
        <v>604</v>
      </c>
      <c r="G23" t="s">
        <v>603</v>
      </c>
      <c r="AK23" s="7"/>
    </row>
    <row r="24" spans="3:51" x14ac:dyDescent="0.4">
      <c r="C24" s="1" t="s">
        <v>604</v>
      </c>
      <c r="AK24" s="7"/>
    </row>
    <row r="25" spans="3:51" x14ac:dyDescent="0.4">
      <c r="C25" s="1" t="s">
        <v>604</v>
      </c>
      <c r="D25" t="s">
        <v>605</v>
      </c>
      <c r="AK25" s="7"/>
    </row>
    <row r="26" spans="3:51" x14ac:dyDescent="0.4">
      <c r="C26" s="1" t="s">
        <v>604</v>
      </c>
      <c r="D26" s="2" t="s">
        <v>604</v>
      </c>
      <c r="E26" t="s">
        <v>610</v>
      </c>
      <c r="AK26" s="7" t="s">
        <v>631</v>
      </c>
      <c r="AR26" s="6" t="s">
        <v>675</v>
      </c>
      <c r="AY26" s="6" t="s">
        <v>682</v>
      </c>
    </row>
    <row r="27" spans="3:51" x14ac:dyDescent="0.4">
      <c r="C27" s="1" t="s">
        <v>604</v>
      </c>
      <c r="D27" s="2" t="s">
        <v>604</v>
      </c>
      <c r="F27" t="s">
        <v>611</v>
      </c>
      <c r="AK27" s="7"/>
    </row>
    <row r="28" spans="3:51" x14ac:dyDescent="0.4">
      <c r="C28" s="1" t="s">
        <v>604</v>
      </c>
      <c r="D28" s="2" t="s">
        <v>604</v>
      </c>
      <c r="E28" t="s">
        <v>601</v>
      </c>
      <c r="AK28" s="7"/>
    </row>
    <row r="29" spans="3:51" x14ac:dyDescent="0.4">
      <c r="C29" s="1" t="s">
        <v>604</v>
      </c>
      <c r="D29" s="2" t="s">
        <v>604</v>
      </c>
      <c r="F29" t="s">
        <v>612</v>
      </c>
      <c r="AK29" s="7"/>
    </row>
    <row r="30" spans="3:51" x14ac:dyDescent="0.4">
      <c r="C30" s="1" t="s">
        <v>604</v>
      </c>
      <c r="D30" s="2" t="s">
        <v>604</v>
      </c>
      <c r="G30" s="4" t="s">
        <v>613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AD30" s="3" t="s">
        <v>630</v>
      </c>
      <c r="AE30" s="3"/>
      <c r="AF30" s="3"/>
      <c r="AG30" s="3"/>
      <c r="AH30" s="3"/>
    </row>
    <row r="31" spans="3:51" x14ac:dyDescent="0.4">
      <c r="C31" s="1" t="s">
        <v>604</v>
      </c>
      <c r="D31" s="2" t="s">
        <v>604</v>
      </c>
      <c r="F31" t="s">
        <v>601</v>
      </c>
      <c r="AK31" s="7"/>
    </row>
    <row r="32" spans="3:51" x14ac:dyDescent="0.4">
      <c r="C32" s="1" t="s">
        <v>604</v>
      </c>
      <c r="D32" s="2" t="s">
        <v>604</v>
      </c>
      <c r="G32" t="s">
        <v>614</v>
      </c>
      <c r="AD32" s="3" t="s">
        <v>625</v>
      </c>
      <c r="AE32" s="3"/>
      <c r="AF32" s="3"/>
      <c r="AG32" s="3"/>
      <c r="AH32" s="3"/>
      <c r="AK32" s="7"/>
      <c r="AR32" s="6" t="s">
        <v>681</v>
      </c>
      <c r="AY32" s="6" t="s">
        <v>680</v>
      </c>
    </row>
    <row r="33" spans="3:70" x14ac:dyDescent="0.4">
      <c r="C33" s="1" t="s">
        <v>604</v>
      </c>
      <c r="D33" s="2" t="s">
        <v>604</v>
      </c>
      <c r="G33" t="s">
        <v>615</v>
      </c>
      <c r="AK33" s="7"/>
    </row>
    <row r="34" spans="3:70" x14ac:dyDescent="0.4">
      <c r="C34" s="1" t="s">
        <v>604</v>
      </c>
      <c r="D34" s="2" t="s">
        <v>604</v>
      </c>
      <c r="H34" s="4" t="s">
        <v>616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W34" s="7" t="s">
        <v>628</v>
      </c>
      <c r="AD34" s="3" t="s">
        <v>625</v>
      </c>
      <c r="AE34" s="3"/>
      <c r="AF34" s="3"/>
      <c r="AG34" s="3"/>
      <c r="AH34" s="3"/>
      <c r="AK34" s="7"/>
      <c r="AR34" s="6" t="s">
        <v>675</v>
      </c>
      <c r="AS34" s="16"/>
      <c r="AT34" s="16"/>
      <c r="AU34" s="16"/>
      <c r="AV34" s="16"/>
      <c r="AY34" t="s">
        <v>683</v>
      </c>
    </row>
    <row r="35" spans="3:70" x14ac:dyDescent="0.4">
      <c r="C35" s="1" t="s">
        <v>604</v>
      </c>
      <c r="D35" s="2" t="s">
        <v>604</v>
      </c>
      <c r="H35" t="s">
        <v>617</v>
      </c>
      <c r="AK35" s="7"/>
      <c r="AY35" s="18" t="s">
        <v>684</v>
      </c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</row>
    <row r="36" spans="3:70" x14ac:dyDescent="0.4">
      <c r="C36" s="1" t="s">
        <v>604</v>
      </c>
      <c r="D36" s="2" t="s">
        <v>604</v>
      </c>
      <c r="H36" t="s">
        <v>618</v>
      </c>
      <c r="AK36" s="7"/>
      <c r="AY36" s="18" t="s">
        <v>686</v>
      </c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R36" s="17" t="s">
        <v>688</v>
      </c>
    </row>
    <row r="37" spans="3:70" x14ac:dyDescent="0.4">
      <c r="C37" s="1" t="s">
        <v>604</v>
      </c>
      <c r="D37" s="2" t="s">
        <v>604</v>
      </c>
      <c r="H37" s="4"/>
      <c r="I37" s="4" t="s">
        <v>619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AD37" s="3" t="s">
        <v>630</v>
      </c>
      <c r="AE37" s="3"/>
      <c r="AF37" s="3"/>
      <c r="AG37" s="3"/>
      <c r="AH37" s="3"/>
      <c r="AK37" s="7"/>
    </row>
    <row r="38" spans="3:70" x14ac:dyDescent="0.4">
      <c r="C38" s="1" t="s">
        <v>604</v>
      </c>
      <c r="D38" s="2" t="s">
        <v>604</v>
      </c>
      <c r="H38" t="s">
        <v>601</v>
      </c>
      <c r="AK38" s="7"/>
    </row>
    <row r="39" spans="3:70" x14ac:dyDescent="0.4">
      <c r="C39" s="1" t="s">
        <v>604</v>
      </c>
      <c r="D39" s="2" t="s">
        <v>604</v>
      </c>
      <c r="I39" t="s">
        <v>620</v>
      </c>
      <c r="AK39" s="7"/>
    </row>
    <row r="40" spans="3:70" x14ac:dyDescent="0.4">
      <c r="C40" s="1" t="s">
        <v>604</v>
      </c>
      <c r="D40" s="2" t="s">
        <v>604</v>
      </c>
      <c r="H40" s="4"/>
      <c r="I40" s="4" t="s">
        <v>621</v>
      </c>
      <c r="J40" s="4"/>
      <c r="K40" s="4"/>
      <c r="L40" s="4"/>
      <c r="M40" s="4"/>
      <c r="N40" s="4"/>
      <c r="O40" s="4"/>
      <c r="P40" s="4"/>
      <c r="Q40" s="4"/>
      <c r="R40" s="4"/>
      <c r="S40" s="4"/>
      <c r="AD40" s="3" t="s">
        <v>630</v>
      </c>
      <c r="AE40" s="3"/>
      <c r="AF40" s="3"/>
      <c r="AG40" s="3"/>
      <c r="AH40" s="3"/>
      <c r="AK40" s="7"/>
    </row>
    <row r="41" spans="3:70" x14ac:dyDescent="0.4">
      <c r="C41" s="1" t="s">
        <v>604</v>
      </c>
      <c r="D41" s="2" t="s">
        <v>604</v>
      </c>
      <c r="AK41" s="7"/>
    </row>
    <row r="42" spans="3:70" x14ac:dyDescent="0.4">
      <c r="C42" s="1" t="s">
        <v>604</v>
      </c>
      <c r="D42" s="2" t="s">
        <v>604</v>
      </c>
      <c r="G42" t="s">
        <v>601</v>
      </c>
      <c r="AK42" s="7"/>
    </row>
    <row r="43" spans="3:70" x14ac:dyDescent="0.4">
      <c r="C43" s="1" t="s">
        <v>604</v>
      </c>
      <c r="D43" s="2" t="s">
        <v>604</v>
      </c>
      <c r="H43" s="4" t="s">
        <v>619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AD43" s="3" t="s">
        <v>630</v>
      </c>
      <c r="AE43" s="3"/>
      <c r="AF43" s="3"/>
      <c r="AG43" s="3"/>
      <c r="AH43" s="3"/>
      <c r="AK43" s="7"/>
    </row>
    <row r="44" spans="3:70" x14ac:dyDescent="0.4">
      <c r="C44" s="1" t="s">
        <v>604</v>
      </c>
      <c r="D44" s="2" t="s">
        <v>604</v>
      </c>
      <c r="E44" t="s">
        <v>622</v>
      </c>
      <c r="AK44" s="7"/>
    </row>
    <row r="45" spans="3:70" x14ac:dyDescent="0.4">
      <c r="C45" s="1" t="s">
        <v>604</v>
      </c>
      <c r="D45" s="2" t="s">
        <v>604</v>
      </c>
      <c r="E45" t="s">
        <v>623</v>
      </c>
      <c r="AK45" s="7"/>
    </row>
    <row r="46" spans="3:70" x14ac:dyDescent="0.4">
      <c r="C46" s="1" t="s">
        <v>604</v>
      </c>
      <c r="D46" t="s">
        <v>624</v>
      </c>
      <c r="AK46" s="7"/>
    </row>
    <row r="47" spans="3:70" x14ac:dyDescent="0.4">
      <c r="C47" s="1" t="s">
        <v>604</v>
      </c>
      <c r="E47" s="1" t="s">
        <v>621</v>
      </c>
      <c r="G47" s="5"/>
      <c r="H47" s="5"/>
      <c r="I47" s="5"/>
      <c r="J47" s="5"/>
      <c r="K47" s="5"/>
      <c r="L47" s="5"/>
      <c r="W47" s="7" t="s">
        <v>629</v>
      </c>
      <c r="AD47" s="3" t="s">
        <v>630</v>
      </c>
      <c r="AE47" s="3"/>
      <c r="AF47" s="3"/>
      <c r="AG47" s="3"/>
      <c r="AH47" s="3"/>
      <c r="AK47" s="7" t="s">
        <v>632</v>
      </c>
      <c r="AY47" t="s">
        <v>685</v>
      </c>
    </row>
    <row r="48" spans="3:70" x14ac:dyDescent="0.4">
      <c r="C48" s="1" t="s">
        <v>604</v>
      </c>
      <c r="D48" t="s">
        <v>633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9F4B-7788-4C0D-A55F-8052F8E84476}">
  <dimension ref="A2:C163"/>
  <sheetViews>
    <sheetView workbookViewId="0"/>
  </sheetViews>
  <sheetFormatPr defaultRowHeight="18.75" x14ac:dyDescent="0.4"/>
  <cols>
    <col min="1" max="1" width="139.875" customWidth="1"/>
  </cols>
  <sheetData>
    <row r="2" spans="1:2" x14ac:dyDescent="0.4">
      <c r="A2" s="8" t="s">
        <v>635</v>
      </c>
      <c r="B2" t="s">
        <v>632</v>
      </c>
    </row>
    <row r="3" spans="1:2" x14ac:dyDescent="0.4">
      <c r="A3" s="9"/>
    </row>
    <row r="4" spans="1:2" x14ac:dyDescent="0.4">
      <c r="A4" s="10" t="s">
        <v>29</v>
      </c>
    </row>
    <row r="5" spans="1:2" x14ac:dyDescent="0.4">
      <c r="A5" s="10" t="s">
        <v>636</v>
      </c>
    </row>
    <row r="6" spans="1:2" x14ac:dyDescent="0.4">
      <c r="A6" s="10" t="s">
        <v>637</v>
      </c>
    </row>
    <row r="7" spans="1:2" x14ac:dyDescent="0.4">
      <c r="A7" s="10" t="s">
        <v>638</v>
      </c>
    </row>
    <row r="8" spans="1:2" x14ac:dyDescent="0.4">
      <c r="A8" s="10" t="s">
        <v>639</v>
      </c>
    </row>
    <row r="9" spans="1:2" x14ac:dyDescent="0.4">
      <c r="A9" s="10" t="s">
        <v>640</v>
      </c>
    </row>
    <row r="10" spans="1:2" x14ac:dyDescent="0.4">
      <c r="A10" s="11" t="s">
        <v>641</v>
      </c>
    </row>
    <row r="11" spans="1:2" x14ac:dyDescent="0.4">
      <c r="A11" s="12" t="str">
        <f>+ "SELECT "</f>
        <v xml:space="preserve">SELECT </v>
      </c>
    </row>
    <row r="12" spans="1:2" x14ac:dyDescent="0.4">
      <c r="A12" s="12" t="str">
        <f>+ " * "</f>
        <v xml:space="preserve"> * </v>
      </c>
    </row>
    <row r="13" spans="1:2" x14ac:dyDescent="0.4">
      <c r="A13" s="12" t="str">
        <f>+ "FROM "</f>
        <v xml:space="preserve">FROM </v>
      </c>
    </row>
    <row r="14" spans="1:2" x14ac:dyDescent="0.4">
      <c r="A14" s="12" t="str">
        <f>+ " ( SELECT "</f>
        <v xml:space="preserve"> ( SELECT </v>
      </c>
    </row>
    <row r="15" spans="1:2" x14ac:dyDescent="0.4">
      <c r="A15" s="12" t="str">
        <f>+ " * "</f>
        <v xml:space="preserve"> * </v>
      </c>
    </row>
    <row r="16" spans="1:2" x14ac:dyDescent="0.4">
      <c r="A16" s="12" t="str">
        <f>+ " FROM "</f>
        <v xml:space="preserve"> FROM </v>
      </c>
    </row>
    <row r="17" spans="1:1" x14ac:dyDescent="0.4">
      <c r="A17" s="12" t="str">
        <f>+ " TXPOSRP1_2050TD "</f>
        <v xml:space="preserve"> TXPOSRP1_2050TD </v>
      </c>
    </row>
    <row r="18" spans="1:1" x14ac:dyDescent="0.4">
      <c r="A18" s="12" t="str">
        <f>+ " UNION ALL "</f>
        <v xml:space="preserve"> UNION ALL </v>
      </c>
    </row>
    <row r="19" spans="1:1" x14ac:dyDescent="0.4">
      <c r="A19" s="12" t="str">
        <f>+ " SELECT "</f>
        <v xml:space="preserve"> SELECT </v>
      </c>
    </row>
    <row r="20" spans="1:1" x14ac:dyDescent="0.4">
      <c r="A20" s="12" t="str">
        <f>+ " * "</f>
        <v xml:space="preserve"> * </v>
      </c>
    </row>
    <row r="21" spans="1:1" x14ac:dyDescent="0.4">
      <c r="A21" s="12" t="str">
        <f>+ " FROM "</f>
        <v xml:space="preserve"> FROM </v>
      </c>
    </row>
    <row r="22" spans="1:1" x14ac:dyDescent="0.4">
      <c r="A22" s="12" t="str">
        <f>+ " TXPOSRP1_2090TD "</f>
        <v xml:space="preserve"> TXPOSRP1_2090TD </v>
      </c>
    </row>
    <row r="23" spans="1:1" x14ac:dyDescent="0.4">
      <c r="A23" s="12" t="str">
        <f>+ " ) "</f>
        <v xml:space="preserve"> ) </v>
      </c>
    </row>
    <row r="24" spans="1:1" x14ac:dyDescent="0.4">
      <c r="A24" s="12" t="str">
        <f>+ "WHERE "</f>
        <v xml:space="preserve">WHERE </v>
      </c>
    </row>
    <row r="25" spans="1:1" x14ac:dyDescent="0.4">
      <c r="A25" s="12" t="str">
        <f>+ " KMENDTID = 'BA' "</f>
        <v xml:space="preserve"> KMENDTID = 'BA' </v>
      </c>
    </row>
    <row r="26" spans="1:1" x14ac:dyDescent="0.4">
      <c r="A26" s="12" t="str">
        <f>+ " AND KMENEDBN != '000' "</f>
        <v xml:space="preserve"> AND KMENEDBN != '000' </v>
      </c>
    </row>
    <row r="27" spans="1:1" x14ac:dyDescent="0.4">
      <c r="A27" s="12" t="str">
        <f>+ "ORDER BY "</f>
        <v xml:space="preserve">ORDER BY </v>
      </c>
    </row>
    <row r="28" spans="1:1" x14ac:dyDescent="0.4">
      <c r="A28" s="12" t="str">
        <f>+ " KMENHYNO ASC "</f>
        <v xml:space="preserve"> KMENHYNO ASC </v>
      </c>
    </row>
    <row r="29" spans="1:1" x14ac:dyDescent="0.4">
      <c r="A29" s="12" t="str">
        <f>+ " ,KMENJYKB ASC "</f>
        <v xml:space="preserve"> ,KMENJYKB ASC </v>
      </c>
    </row>
    <row r="30" spans="1:1" x14ac:dyDescent="0.4">
      <c r="A30" s="12" t="str">
        <f>+ " ,KMENOKRN ASC "</f>
        <v xml:space="preserve"> ,KMENOKRN ASC </v>
      </c>
    </row>
    <row r="31" spans="1:1" x14ac:dyDescent="0.4">
      <c r="A31" s="12" t="str">
        <f>+ " ,KMENTNCD ASC "</f>
        <v xml:space="preserve"> ,KMENTNCD ASC </v>
      </c>
    </row>
    <row r="32" spans="1:1" x14ac:dyDescent="0.4">
      <c r="A32" s="12" t="str">
        <f>+ " ,KMENIYMD DESC "</f>
        <v xml:space="preserve"> ,KMENIYMD DESC </v>
      </c>
    </row>
    <row r="33" spans="1:2" x14ac:dyDescent="0.4">
      <c r="A33" s="12" t="str">
        <f>+ " ,KMENIHMS DESC "</f>
        <v xml:space="preserve"> ,KMENIHMS DESC </v>
      </c>
    </row>
    <row r="34" spans="1:2" x14ac:dyDescent="0.4">
      <c r="A34" s="12" t="s">
        <v>642</v>
      </c>
    </row>
    <row r="35" spans="1:2" x14ac:dyDescent="0.4">
      <c r="A35" s="13" t="s">
        <v>643</v>
      </c>
    </row>
    <row r="37" spans="1:2" x14ac:dyDescent="0.4">
      <c r="A37" s="10" t="s">
        <v>29</v>
      </c>
      <c r="B37" s="7" t="s">
        <v>631</v>
      </c>
    </row>
    <row r="38" spans="1:2" x14ac:dyDescent="0.4">
      <c r="A38" s="10" t="s">
        <v>644</v>
      </c>
    </row>
    <row r="39" spans="1:2" x14ac:dyDescent="0.4">
      <c r="A39" s="10" t="s">
        <v>645</v>
      </c>
    </row>
    <row r="40" spans="1:2" x14ac:dyDescent="0.4">
      <c r="A40" s="10" t="s">
        <v>646</v>
      </c>
    </row>
    <row r="41" spans="1:2" x14ac:dyDescent="0.4">
      <c r="A41" s="10" t="s">
        <v>639</v>
      </c>
    </row>
    <row r="42" spans="1:2" x14ac:dyDescent="0.4">
      <c r="A42" s="10" t="s">
        <v>640</v>
      </c>
    </row>
    <row r="43" spans="1:2" x14ac:dyDescent="0.4">
      <c r="A43" s="11" t="s">
        <v>641</v>
      </c>
    </row>
    <row r="44" spans="1:2" x14ac:dyDescent="0.4">
      <c r="A44" s="12" t="str">
        <f>+ "SELECT "</f>
        <v xml:space="preserve">SELECT </v>
      </c>
    </row>
    <row r="45" spans="1:2" x14ac:dyDescent="0.4">
      <c r="A45" s="12" t="str">
        <f>+ " * "</f>
        <v xml:space="preserve"> * </v>
      </c>
    </row>
    <row r="46" spans="1:2" x14ac:dyDescent="0.4">
      <c r="A46" s="12" t="str">
        <f>+ "FROM "</f>
        <v xml:space="preserve">FROM </v>
      </c>
    </row>
    <row r="47" spans="1:2" x14ac:dyDescent="0.4">
      <c r="A47" s="12" t="str">
        <f>+ " RDSFIS "</f>
        <v xml:space="preserve"> RDSFIS </v>
      </c>
    </row>
    <row r="48" spans="1:2" x14ac:dyDescent="0.4">
      <c r="A48" s="12" t="str">
        <f>+ "WHERE "</f>
        <v xml:space="preserve">WHERE </v>
      </c>
    </row>
    <row r="49" spans="1:2" x14ac:dyDescent="0.4">
      <c r="A49" s="12" t="s">
        <v>647</v>
      </c>
      <c r="B49" s="4" t="s">
        <v>674</v>
      </c>
    </row>
    <row r="50" spans="1:2" x14ac:dyDescent="0.4">
      <c r="A50" s="14" t="s">
        <v>648</v>
      </c>
    </row>
    <row r="51" spans="1:2" x14ac:dyDescent="0.4">
      <c r="A51" s="11" t="s">
        <v>649</v>
      </c>
    </row>
    <row r="53" spans="1:2" x14ac:dyDescent="0.4">
      <c r="A53" s="10" t="s">
        <v>29</v>
      </c>
      <c r="B53" s="7" t="s">
        <v>631</v>
      </c>
    </row>
    <row r="54" spans="1:2" x14ac:dyDescent="0.4">
      <c r="A54" s="10" t="s">
        <v>650</v>
      </c>
    </row>
    <row r="55" spans="1:2" x14ac:dyDescent="0.4">
      <c r="A55" s="10" t="s">
        <v>645</v>
      </c>
    </row>
    <row r="56" spans="1:2" x14ac:dyDescent="0.4">
      <c r="A56" s="10" t="s">
        <v>637</v>
      </c>
    </row>
    <row r="57" spans="1:2" x14ac:dyDescent="0.4">
      <c r="A57" s="10" t="s">
        <v>651</v>
      </c>
    </row>
    <row r="58" spans="1:2" x14ac:dyDescent="0.4">
      <c r="A58" s="10" t="s">
        <v>652</v>
      </c>
    </row>
    <row r="59" spans="1:2" x14ac:dyDescent="0.4">
      <c r="A59" s="10" t="s">
        <v>653</v>
      </c>
    </row>
    <row r="60" spans="1:2" x14ac:dyDescent="0.4">
      <c r="A60" s="10" t="s">
        <v>639</v>
      </c>
    </row>
    <row r="61" spans="1:2" x14ac:dyDescent="0.4">
      <c r="A61" s="10" t="s">
        <v>640</v>
      </c>
    </row>
    <row r="62" spans="1:2" x14ac:dyDescent="0.4">
      <c r="A62" s="11" t="s">
        <v>641</v>
      </c>
    </row>
    <row r="63" spans="1:2" x14ac:dyDescent="0.4">
      <c r="A63" s="12" t="str">
        <f>+ "SELECT "</f>
        <v xml:space="preserve">SELECT </v>
      </c>
    </row>
    <row r="64" spans="1:2" x14ac:dyDescent="0.4">
      <c r="A64" s="12" t="str">
        <f>+ " * "</f>
        <v xml:space="preserve"> * </v>
      </c>
    </row>
    <row r="65" spans="1:2" x14ac:dyDescent="0.4">
      <c r="A65" s="12" t="str">
        <f>+ "FROM "</f>
        <v xml:space="preserve">FROM </v>
      </c>
    </row>
    <row r="66" spans="1:2" x14ac:dyDescent="0.4">
      <c r="A66" s="12" t="str">
        <f>+ " VKKAISO "</f>
        <v xml:space="preserve"> VKKAISO </v>
      </c>
    </row>
    <row r="67" spans="1:2" x14ac:dyDescent="0.4">
      <c r="A67" s="12" t="str">
        <f>+ "WHERE "</f>
        <v xml:space="preserve">WHERE </v>
      </c>
    </row>
    <row r="68" spans="1:2" x14ac:dyDescent="0.4">
      <c r="A68" s="12" t="s">
        <v>654</v>
      </c>
      <c r="B68" s="4" t="s">
        <v>674</v>
      </c>
    </row>
    <row r="69" spans="1:2" x14ac:dyDescent="0.4">
      <c r="A69" s="14" t="s">
        <v>655</v>
      </c>
    </row>
    <row r="70" spans="1:2" x14ac:dyDescent="0.4">
      <c r="A70" s="11" t="s">
        <v>656</v>
      </c>
    </row>
    <row r="72" spans="1:2" x14ac:dyDescent="0.4">
      <c r="A72" s="10" t="s">
        <v>29</v>
      </c>
      <c r="B72" s="7" t="s">
        <v>631</v>
      </c>
    </row>
    <row r="73" spans="1:2" x14ac:dyDescent="0.4">
      <c r="A73" s="10" t="s">
        <v>657</v>
      </c>
    </row>
    <row r="74" spans="1:2" x14ac:dyDescent="0.4">
      <c r="A74" s="10" t="s">
        <v>645</v>
      </c>
    </row>
    <row r="75" spans="1:2" x14ac:dyDescent="0.4">
      <c r="A75" s="10" t="s">
        <v>637</v>
      </c>
    </row>
    <row r="76" spans="1:2" x14ac:dyDescent="0.4">
      <c r="A76" s="10" t="s">
        <v>658</v>
      </c>
    </row>
    <row r="77" spans="1:2" x14ac:dyDescent="0.4">
      <c r="A77" s="10" t="s">
        <v>659</v>
      </c>
    </row>
    <row r="78" spans="1:2" x14ac:dyDescent="0.4">
      <c r="A78" s="10" t="s">
        <v>639</v>
      </c>
    </row>
    <row r="79" spans="1:2" x14ac:dyDescent="0.4">
      <c r="A79" s="10" t="s">
        <v>640</v>
      </c>
    </row>
    <row r="80" spans="1:2" x14ac:dyDescent="0.4">
      <c r="A80" s="11" t="s">
        <v>641</v>
      </c>
    </row>
    <row r="81" spans="1:3" x14ac:dyDescent="0.4">
      <c r="A81" s="12" t="str">
        <f>+ "SELECT "</f>
        <v xml:space="preserve">SELECT </v>
      </c>
    </row>
    <row r="82" spans="1:3" x14ac:dyDescent="0.4">
      <c r="A82" s="12" t="str">
        <f>+ " * "</f>
        <v xml:space="preserve"> * </v>
      </c>
    </row>
    <row r="83" spans="1:3" x14ac:dyDescent="0.4">
      <c r="A83" s="12" t="str">
        <f>+ "FROM "</f>
        <v xml:space="preserve">FROM </v>
      </c>
    </row>
    <row r="84" spans="1:3" x14ac:dyDescent="0.4">
      <c r="A84" s="12" t="str">
        <f>+ " VKOMST1 "</f>
        <v xml:space="preserve"> VKOMST1 </v>
      </c>
    </row>
    <row r="85" spans="1:3" x14ac:dyDescent="0.4">
      <c r="A85" s="12" t="str">
        <f>+ "WHERE "</f>
        <v xml:space="preserve">WHERE </v>
      </c>
    </row>
    <row r="86" spans="1:3" x14ac:dyDescent="0.4">
      <c r="A86" s="12" t="str">
        <f>+ " KOKRKMNO = :KOKRKMNO "</f>
        <v xml:space="preserve"> KOKRKMNO = :KOKRKMNO </v>
      </c>
    </row>
    <row r="87" spans="1:3" x14ac:dyDescent="0.4">
      <c r="A87" s="12" t="s">
        <v>660</v>
      </c>
      <c r="B87" s="15"/>
      <c r="C87" t="s">
        <v>673</v>
      </c>
    </row>
    <row r="88" spans="1:3" x14ac:dyDescent="0.4">
      <c r="A88" s="13" t="s">
        <v>661</v>
      </c>
    </row>
    <row r="89" spans="1:3" x14ac:dyDescent="0.4">
      <c r="A89" s="11" t="s">
        <v>662</v>
      </c>
    </row>
    <row r="90" spans="1:3" x14ac:dyDescent="0.4">
      <c r="A90" s="11" t="s">
        <v>663</v>
      </c>
    </row>
    <row r="92" spans="1:3" x14ac:dyDescent="0.4">
      <c r="A92" s="10" t="s">
        <v>29</v>
      </c>
      <c r="B92" s="7" t="s">
        <v>631</v>
      </c>
    </row>
    <row r="93" spans="1:3" x14ac:dyDescent="0.4">
      <c r="A93" s="10" t="s">
        <v>664</v>
      </c>
      <c r="B93" s="15"/>
    </row>
    <row r="94" spans="1:3" x14ac:dyDescent="0.4">
      <c r="A94" s="10" t="s">
        <v>645</v>
      </c>
      <c r="B94" s="15"/>
    </row>
    <row r="95" spans="1:3" x14ac:dyDescent="0.4">
      <c r="A95" s="10" t="s">
        <v>637</v>
      </c>
      <c r="B95" s="15"/>
    </row>
    <row r="96" spans="1:3" x14ac:dyDescent="0.4">
      <c r="A96" s="10" t="s">
        <v>665</v>
      </c>
      <c r="B96" s="15"/>
    </row>
    <row r="97" spans="1:2" x14ac:dyDescent="0.4">
      <c r="A97" s="10" t="s">
        <v>666</v>
      </c>
      <c r="B97" s="15"/>
    </row>
    <row r="98" spans="1:2" x14ac:dyDescent="0.4">
      <c r="A98" s="10" t="s">
        <v>667</v>
      </c>
      <c r="B98" s="15"/>
    </row>
    <row r="99" spans="1:2" x14ac:dyDescent="0.4">
      <c r="A99" s="10" t="s">
        <v>639</v>
      </c>
      <c r="B99" s="15"/>
    </row>
    <row r="100" spans="1:2" x14ac:dyDescent="0.4">
      <c r="A100" s="10" t="s">
        <v>640</v>
      </c>
      <c r="B100" s="15"/>
    </row>
    <row r="101" spans="1:2" x14ac:dyDescent="0.4">
      <c r="A101" s="11" t="s">
        <v>641</v>
      </c>
      <c r="B101" s="15"/>
    </row>
    <row r="102" spans="1:2" x14ac:dyDescent="0.4">
      <c r="A102" s="12" t="str">
        <f>+ "SELECT "</f>
        <v xml:space="preserve">SELECT </v>
      </c>
      <c r="B102" s="15"/>
    </row>
    <row r="103" spans="1:2" x14ac:dyDescent="0.4">
      <c r="A103" s="12" t="str">
        <f>+ " * "</f>
        <v xml:space="preserve"> * </v>
      </c>
      <c r="B103" s="15"/>
    </row>
    <row r="104" spans="1:2" x14ac:dyDescent="0.4">
      <c r="A104" s="12" t="str">
        <f>+ "FROM "</f>
        <v xml:space="preserve">FROM </v>
      </c>
      <c r="B104" s="15"/>
    </row>
    <row r="105" spans="1:2" x14ac:dyDescent="0.4">
      <c r="A105" s="12" t="str">
        <f>+ " OJR01SYU "</f>
        <v xml:space="preserve"> OJR01SYU </v>
      </c>
      <c r="B105" s="15"/>
    </row>
    <row r="106" spans="1:2" x14ac:dyDescent="0.4">
      <c r="A106" s="12" t="str">
        <f>+ "WHERE "</f>
        <v xml:space="preserve">WHERE </v>
      </c>
      <c r="B106" s="15"/>
    </row>
    <row r="107" spans="1:2" x14ac:dyDescent="0.4">
      <c r="A107" s="12" t="str">
        <f>+ " :SSS1OK in (JSON_VALUE(SYUSDCVD,'$.SSS1OK01') "</f>
        <v xml:space="preserve"> :SSS1OK in (JSON_VALUE(SYUSDCVD,'$.SSS1OK01') </v>
      </c>
      <c r="B107" s="15"/>
    </row>
    <row r="108" spans="1:2" x14ac:dyDescent="0.4">
      <c r="A108" s="12" t="str">
        <f>+ " ,JSON_VALUE(SYUSDCVD,'$.SSS1OK02') "</f>
        <v xml:space="preserve"> ,JSON_VALUE(SYUSDCVD,'$.SSS1OK02') </v>
      </c>
      <c r="B108" s="15"/>
    </row>
    <row r="109" spans="1:2" x14ac:dyDescent="0.4">
      <c r="A109" s="12" t="str">
        <f>+ " ,JSON_VALUE(SYUSDCVD,'$.SSS1OK03') "</f>
        <v xml:space="preserve"> ,JSON_VALUE(SYUSDCVD,'$.SSS1OK03') </v>
      </c>
      <c r="B109" s="15"/>
    </row>
    <row r="110" spans="1:2" x14ac:dyDescent="0.4">
      <c r="A110" s="12" t="str">
        <f>+ " ,JSON_VALUE(SYUSDCVD,'$.SSS1OK04') "</f>
        <v xml:space="preserve"> ,JSON_VALUE(SYUSDCVD,'$.SSS1OK04') </v>
      </c>
      <c r="B110" s="15"/>
    </row>
    <row r="111" spans="1:2" x14ac:dyDescent="0.4">
      <c r="A111" s="12" t="str">
        <f>+ " ,JSON_VALUE(SYUSDCVD,'$.SSS1OK05') "</f>
        <v xml:space="preserve"> ,JSON_VALUE(SYUSDCVD,'$.SSS1OK05') </v>
      </c>
      <c r="B111" s="15"/>
    </row>
    <row r="112" spans="1:2" x14ac:dyDescent="0.4">
      <c r="A112" s="12" t="str">
        <f>+ " ,JSON_VALUE(SYUSDCVD,'$.SSS1OK06') "</f>
        <v xml:space="preserve"> ,JSON_VALUE(SYUSDCVD,'$.SSS1OK06') </v>
      </c>
      <c r="B112" s="15"/>
    </row>
    <row r="113" spans="1:2" x14ac:dyDescent="0.4">
      <c r="A113" s="12" t="str">
        <f>+ " ,JSON_VALUE(SYUSDCVD,'$.SSS1OK07') "</f>
        <v xml:space="preserve"> ,JSON_VALUE(SYUSDCVD,'$.SSS1OK07') </v>
      </c>
      <c r="B113" s="15"/>
    </row>
    <row r="114" spans="1:2" x14ac:dyDescent="0.4">
      <c r="A114" s="12" t="str">
        <f>+ " ,JSON_VALUE(SYUSDCVD,'$.SSS1OK08') "</f>
        <v xml:space="preserve"> ,JSON_VALUE(SYUSDCVD,'$.SSS1OK08') </v>
      </c>
      <c r="B114" s="15"/>
    </row>
    <row r="115" spans="1:2" x14ac:dyDescent="0.4">
      <c r="A115" s="12" t="str">
        <f>+ " ,JSON_VALUE(SYUSDCVD,'$.SSS1OK09') "</f>
        <v xml:space="preserve"> ,JSON_VALUE(SYUSDCVD,'$.SSS1OK09') </v>
      </c>
      <c r="B115" s="15"/>
    </row>
    <row r="116" spans="1:2" x14ac:dyDescent="0.4">
      <c r="A116" s="12" t="str">
        <f>+ " ,JSON_VALUE(SYUSDCVD,'$.SSS1OK10') "</f>
        <v xml:space="preserve"> ,JSON_VALUE(SYUSDCVD,'$.SSS1OK10') </v>
      </c>
      <c r="B116" s="15"/>
    </row>
    <row r="117" spans="1:2" x14ac:dyDescent="0.4">
      <c r="A117" s="12" t="str">
        <f>+ " ,JSON_VALUE(SYUSDCVD,'$.SSS1OK11') "</f>
        <v xml:space="preserve"> ,JSON_VALUE(SYUSDCVD,'$.SSS1OK11') </v>
      </c>
      <c r="B117" s="15"/>
    </row>
    <row r="118" spans="1:2" x14ac:dyDescent="0.4">
      <c r="A118" s="12" t="str">
        <f>+ " ,JSON_VALUE(SYUSDCVD,'$.SSS1OK12') "</f>
        <v xml:space="preserve"> ,JSON_VALUE(SYUSDCVD,'$.SSS1OK12') </v>
      </c>
      <c r="B118" s="15"/>
    </row>
    <row r="119" spans="1:2" x14ac:dyDescent="0.4">
      <c r="A119" s="12" t="str">
        <f>+ " ,JSON_VALUE(SYUSDCVD,'$.SSS1OK13') "</f>
        <v xml:space="preserve"> ,JSON_VALUE(SYUSDCVD,'$.SSS1OK13') </v>
      </c>
      <c r="B119" s="15"/>
    </row>
    <row r="120" spans="1:2" x14ac:dyDescent="0.4">
      <c r="A120" s="12" t="str">
        <f>+ " ,JSON_VALUE(SYUSDCVD,'$.SSS1OK14') "</f>
        <v xml:space="preserve"> ,JSON_VALUE(SYUSDCVD,'$.SSS1OK14') </v>
      </c>
      <c r="B120" s="15"/>
    </row>
    <row r="121" spans="1:2" x14ac:dyDescent="0.4">
      <c r="A121" s="12" t="str">
        <f>+ " ,JSON_VALUE(SYUSDCVD,'$.SSS1OK15') "</f>
        <v xml:space="preserve"> ,JSON_VALUE(SYUSDCVD,'$.SSS1OK15') </v>
      </c>
      <c r="B121" s="15"/>
    </row>
    <row r="122" spans="1:2" x14ac:dyDescent="0.4">
      <c r="A122" s="12" t="str">
        <f>+ " ,JSON_VALUE(SYUSDCVD,'$.SSS1OK16') "</f>
        <v xml:space="preserve"> ,JSON_VALUE(SYUSDCVD,'$.SSS1OK16') </v>
      </c>
      <c r="B122" s="15"/>
    </row>
    <row r="123" spans="1:2" x14ac:dyDescent="0.4">
      <c r="A123" s="12" t="str">
        <f>+ " ,JSON_VALUE(SYUSDCVD,'$.SSS1OK17') "</f>
        <v xml:space="preserve"> ,JSON_VALUE(SYUSDCVD,'$.SSS1OK17') </v>
      </c>
      <c r="B123" s="15"/>
    </row>
    <row r="124" spans="1:2" x14ac:dyDescent="0.4">
      <c r="A124" s="12" t="str">
        <f>+ " ,JSON_VALUE(SYUSDCVD,'$.SSS1OK18') "</f>
        <v xml:space="preserve"> ,JSON_VALUE(SYUSDCVD,'$.SSS1OK18') </v>
      </c>
      <c r="B124" s="15"/>
    </row>
    <row r="125" spans="1:2" x14ac:dyDescent="0.4">
      <c r="A125" s="12" t="str">
        <f>+ " ,JSON_VALUE(SYUSDCVD,'$.SSS1OK19') "</f>
        <v xml:space="preserve"> ,JSON_VALUE(SYUSDCVD,'$.SSS1OK19') </v>
      </c>
      <c r="B125" s="15"/>
    </row>
    <row r="126" spans="1:2" x14ac:dyDescent="0.4">
      <c r="A126" s="12" t="str">
        <f>+ " ,JSON_VALUE(SYUSDCVD,'$.SSS1OK20') "</f>
        <v xml:space="preserve"> ,JSON_VALUE(SYUSDCVD,'$.SSS1OK20') </v>
      </c>
      <c r="B126" s="15"/>
    </row>
    <row r="127" spans="1:2" x14ac:dyDescent="0.4">
      <c r="A127" s="12" t="str">
        <f>+ " ,JSON_VALUE(SYUSDCVD,'$.SSS1OK21') "</f>
        <v xml:space="preserve"> ,JSON_VALUE(SYUSDCVD,'$.SSS1OK21') </v>
      </c>
      <c r="B127" s="15"/>
    </row>
    <row r="128" spans="1:2" x14ac:dyDescent="0.4">
      <c r="A128" s="12" t="str">
        <f>+ " ,JSON_VALUE(SYUSDCVD,'$.SSS1OK22') "</f>
        <v xml:space="preserve"> ,JSON_VALUE(SYUSDCVD,'$.SSS1OK22') </v>
      </c>
      <c r="B128" s="15"/>
    </row>
    <row r="129" spans="1:2" x14ac:dyDescent="0.4">
      <c r="A129" s="12" t="str">
        <f>+ " ,JSON_VALUE(SYUSDCVD,'$.SSS1OK23') "</f>
        <v xml:space="preserve"> ,JSON_VALUE(SYUSDCVD,'$.SSS1OK23') </v>
      </c>
      <c r="B129" s="15"/>
    </row>
    <row r="130" spans="1:2" x14ac:dyDescent="0.4">
      <c r="A130" s="12" t="str">
        <f>+ " ,JSON_VALUE(SYUSDCVD,'$.SSS1OK24') "</f>
        <v xml:space="preserve"> ,JSON_VALUE(SYUSDCVD,'$.SSS1OK24') </v>
      </c>
      <c r="B130" s="15"/>
    </row>
    <row r="131" spans="1:2" x14ac:dyDescent="0.4">
      <c r="A131" s="12" t="str">
        <f>+ " ,JSON_VALUE(SYUSDCVD,'$.SSS1OK25') "</f>
        <v xml:space="preserve"> ,JSON_VALUE(SYUSDCVD,'$.SSS1OK25') </v>
      </c>
      <c r="B131" s="15"/>
    </row>
    <row r="132" spans="1:2" x14ac:dyDescent="0.4">
      <c r="A132" s="12" t="str">
        <f>+ " ,JSON_VALUE(SYUSDCVD,'$.SSS1OK26') "</f>
        <v xml:space="preserve"> ,JSON_VALUE(SYUSDCVD,'$.SSS1OK26') </v>
      </c>
      <c r="B132" s="15"/>
    </row>
    <row r="133" spans="1:2" x14ac:dyDescent="0.4">
      <c r="A133" s="12" t="str">
        <f>+ " ,JSON_VALUE(SYUSDCVD,'$.SSS1OK27') "</f>
        <v xml:space="preserve"> ,JSON_VALUE(SYUSDCVD,'$.SSS1OK27') </v>
      </c>
      <c r="B133" s="15"/>
    </row>
    <row r="134" spans="1:2" x14ac:dyDescent="0.4">
      <c r="A134" s="12" t="str">
        <f>+ " ,JSON_VALUE(SYUSDCVD,'$.SSS1OK28') "</f>
        <v xml:space="preserve"> ,JSON_VALUE(SYUSDCVD,'$.SSS1OK28') </v>
      </c>
      <c r="B134" s="15"/>
    </row>
    <row r="135" spans="1:2" x14ac:dyDescent="0.4">
      <c r="A135" s="12" t="str">
        <f>+ " ,JSON_VALUE(SYUSDCVD,'$.SSS1OK29') "</f>
        <v xml:space="preserve"> ,JSON_VALUE(SYUSDCVD,'$.SSS1OK29') </v>
      </c>
      <c r="B135" s="15"/>
    </row>
    <row r="136" spans="1:2" x14ac:dyDescent="0.4">
      <c r="A136" s="12" t="str">
        <f>+ " ,JSON_VALUE(SYUSDCVD,'$.SSS1OK30') "</f>
        <v xml:space="preserve"> ,JSON_VALUE(SYUSDCVD,'$.SSS1OK30') </v>
      </c>
      <c r="B136" s="15"/>
    </row>
    <row r="137" spans="1:2" x14ac:dyDescent="0.4">
      <c r="A137" s="12" t="str">
        <f>+ " ,JSON_VALUE(SYUSDCVD,'$.SSS1OK31') "</f>
        <v xml:space="preserve"> ,JSON_VALUE(SYUSDCVD,'$.SSS1OK31') </v>
      </c>
      <c r="B137" s="15"/>
    </row>
    <row r="138" spans="1:2" x14ac:dyDescent="0.4">
      <c r="A138" s="12" t="str">
        <f>+ " ,JSON_VALUE(SYUSDCVD,'$.SSS1OK32') "</f>
        <v xml:space="preserve"> ,JSON_VALUE(SYUSDCVD,'$.SSS1OK32') </v>
      </c>
      <c r="B138" s="15"/>
    </row>
    <row r="139" spans="1:2" x14ac:dyDescent="0.4">
      <c r="A139" s="12" t="str">
        <f>+ " ,JSON_VALUE(SYUSDCVD,'$.SSS1OK33') "</f>
        <v xml:space="preserve"> ,JSON_VALUE(SYUSDCVD,'$.SSS1OK33') </v>
      </c>
      <c r="B139" s="15"/>
    </row>
    <row r="140" spans="1:2" x14ac:dyDescent="0.4">
      <c r="A140" s="12" t="str">
        <f>+ " ,JSON_VALUE(SYUSDCVD,'$.SSS1OK34') "</f>
        <v xml:space="preserve"> ,JSON_VALUE(SYUSDCVD,'$.SSS1OK34') </v>
      </c>
      <c r="B140" s="15"/>
    </row>
    <row r="141" spans="1:2" x14ac:dyDescent="0.4">
      <c r="A141" s="12" t="str">
        <f>+ " ,JSON_VALUE(SYUSDCVD,'$.SSS1OK35') "</f>
        <v xml:space="preserve"> ,JSON_VALUE(SYUSDCVD,'$.SSS1OK35') </v>
      </c>
      <c r="B141" s="15"/>
    </row>
    <row r="142" spans="1:2" x14ac:dyDescent="0.4">
      <c r="A142" s="12" t="str">
        <f>+ " ,JSON_VALUE(SYUSDCVD,'$.SSS1OK36') "</f>
        <v xml:space="preserve"> ,JSON_VALUE(SYUSDCVD,'$.SSS1OK36') </v>
      </c>
      <c r="B142" s="15"/>
    </row>
    <row r="143" spans="1:2" x14ac:dyDescent="0.4">
      <c r="A143" s="12" t="str">
        <f>+ " ,JSON_VALUE(SYUSDCVD,'$.SSS1OK37') "</f>
        <v xml:space="preserve"> ,JSON_VALUE(SYUSDCVD,'$.SSS1OK37') </v>
      </c>
      <c r="B143" s="15"/>
    </row>
    <row r="144" spans="1:2" x14ac:dyDescent="0.4">
      <c r="A144" s="12" t="str">
        <f>+ " ,JSON_VALUE(SYUSDCVD,'$.SSS1OK38') "</f>
        <v xml:space="preserve"> ,JSON_VALUE(SYUSDCVD,'$.SSS1OK38') </v>
      </c>
      <c r="B144" s="15"/>
    </row>
    <row r="145" spans="1:2" x14ac:dyDescent="0.4">
      <c r="A145" s="12" t="str">
        <f>+ " ,JSON_VALUE(SYUSDCVD,'$.SSS1OK39') "</f>
        <v xml:space="preserve"> ,JSON_VALUE(SYUSDCVD,'$.SSS1OK39') </v>
      </c>
      <c r="B145" s="15"/>
    </row>
    <row r="146" spans="1:2" x14ac:dyDescent="0.4">
      <c r="A146" s="12" t="str">
        <f>+ " ,JSON_VALUE(SYUSDCVD,'$.SSS1OK40') "</f>
        <v xml:space="preserve"> ,JSON_VALUE(SYUSDCVD,'$.SSS1OK40') </v>
      </c>
      <c r="B146" s="15"/>
    </row>
    <row r="147" spans="1:2" x14ac:dyDescent="0.4">
      <c r="A147" s="12" t="str">
        <f>+ " ,JSON_VALUE(SYUSDCVD,'$.SSS1OK41') "</f>
        <v xml:space="preserve"> ,JSON_VALUE(SYUSDCVD,'$.SSS1OK41') </v>
      </c>
      <c r="B147" s="15"/>
    </row>
    <row r="148" spans="1:2" x14ac:dyDescent="0.4">
      <c r="A148" s="12" t="str">
        <f>+ " ,JSON_VALUE(SYUSDCVD,'$.SSS1OK42') "</f>
        <v xml:space="preserve"> ,JSON_VALUE(SYUSDCVD,'$.SSS1OK42') </v>
      </c>
      <c r="B148" s="15"/>
    </row>
    <row r="149" spans="1:2" x14ac:dyDescent="0.4">
      <c r="A149" s="12" t="str">
        <f>+ " ,JSON_VALUE(SYUSDCVD,'$.SSS1OK43') "</f>
        <v xml:space="preserve"> ,JSON_VALUE(SYUSDCVD,'$.SSS1OK43') </v>
      </c>
      <c r="B149" s="15"/>
    </row>
    <row r="150" spans="1:2" x14ac:dyDescent="0.4">
      <c r="A150" s="12" t="str">
        <f>+ " ,JSON_VALUE(SYUSDCVD,'$.SSS1OK44') "</f>
        <v xml:space="preserve"> ,JSON_VALUE(SYUSDCVD,'$.SSS1OK44') </v>
      </c>
      <c r="B150" s="15"/>
    </row>
    <row r="151" spans="1:2" x14ac:dyDescent="0.4">
      <c r="A151" s="12" t="str">
        <f>+ " ,JSON_VALUE(SYUSDCVD,'$.SSS1OK45') "</f>
        <v xml:space="preserve"> ,JSON_VALUE(SYUSDCVD,'$.SSS1OK45') </v>
      </c>
      <c r="B151" s="15"/>
    </row>
    <row r="152" spans="1:2" x14ac:dyDescent="0.4">
      <c r="A152" s="12" t="str">
        <f>+ " ,JSON_VALUE(SYUSDCVD,'$.SSS1OK46') "</f>
        <v xml:space="preserve"> ,JSON_VALUE(SYUSDCVD,'$.SSS1OK46') </v>
      </c>
      <c r="B152" s="15"/>
    </row>
    <row r="153" spans="1:2" x14ac:dyDescent="0.4">
      <c r="A153" s="12" t="str">
        <f>+ " ,JSON_VALUE(SYUSDCVD,'$.SSS1OK47') "</f>
        <v xml:space="preserve"> ,JSON_VALUE(SYUSDCVD,'$.SSS1OK47') </v>
      </c>
      <c r="B153" s="15"/>
    </row>
    <row r="154" spans="1:2" x14ac:dyDescent="0.4">
      <c r="A154" s="12" t="str">
        <f>+ " ,JSON_VALUE(SYUSDCVD,'$.SSS1OK48') "</f>
        <v xml:space="preserve"> ,JSON_VALUE(SYUSDCVD,'$.SSS1OK48') </v>
      </c>
      <c r="B154" s="15"/>
    </row>
    <row r="155" spans="1:2" x14ac:dyDescent="0.4">
      <c r="A155" s="12" t="str">
        <f>+ " ,JSON_VALUE(SYUSDCVD,'$.SSS1OK49') "</f>
        <v xml:space="preserve"> ,JSON_VALUE(SYUSDCVD,'$.SSS1OK49') </v>
      </c>
      <c r="B155" s="15"/>
    </row>
    <row r="156" spans="1:2" x14ac:dyDescent="0.4">
      <c r="A156" s="12" t="str">
        <f>+ " ,JSON_VALUE(SYUSDCVD,'$.SSS1OK50')) "</f>
        <v xml:space="preserve"> ,JSON_VALUE(SYUSDCVD,'$.SSS1OK50')) </v>
      </c>
      <c r="B156" s="15"/>
    </row>
    <row r="157" spans="1:2" x14ac:dyDescent="0.4">
      <c r="A157" s="12" t="str">
        <f>+ " AND JSON_VALUE(SYUSDCVD,'$.SSS1SONO') = :SSS1SONO "</f>
        <v xml:space="preserve"> AND JSON_VALUE(SYUSDCVD,'$.SSS1SONO') = :SSS1SONO </v>
      </c>
      <c r="B157" s="15"/>
    </row>
    <row r="158" spans="1:2" x14ac:dyDescent="0.4">
      <c r="A158" s="12" t="str">
        <f>+ " AND SYUSDCTC = :SYUSDCTC "</f>
        <v xml:space="preserve"> AND SYUSDCTC = :SYUSDCTC </v>
      </c>
      <c r="B158" s="15"/>
    </row>
    <row r="159" spans="1:2" x14ac:dyDescent="0.4">
      <c r="A159" s="12" t="s">
        <v>668</v>
      </c>
      <c r="B159" s="15"/>
    </row>
    <row r="160" spans="1:2" x14ac:dyDescent="0.4">
      <c r="A160" s="13" t="s">
        <v>669</v>
      </c>
      <c r="B160" s="15"/>
    </row>
    <row r="161" spans="1:2" x14ac:dyDescent="0.4">
      <c r="A161" s="11" t="s">
        <v>670</v>
      </c>
      <c r="B161" s="15"/>
    </row>
    <row r="162" spans="1:2" x14ac:dyDescent="0.4">
      <c r="A162" s="11" t="s">
        <v>671</v>
      </c>
      <c r="B162" s="15"/>
    </row>
    <row r="163" spans="1:2" x14ac:dyDescent="0.4">
      <c r="A163" s="11" t="s">
        <v>672</v>
      </c>
      <c r="B163" s="1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007F9-93EC-430F-8728-A279E92E1EBB}">
  <dimension ref="A1:A751"/>
  <sheetViews>
    <sheetView topLeftCell="A31" workbookViewId="0"/>
  </sheetViews>
  <sheetFormatPr defaultRowHeight="18.75" x14ac:dyDescent="0.4"/>
  <cols>
    <col min="1" max="1" width="62.875" customWidth="1"/>
  </cols>
  <sheetData>
    <row r="1" spans="1:1" hidden="1" x14ac:dyDescent="0.4">
      <c r="A1" t="s">
        <v>0</v>
      </c>
    </row>
    <row r="2" spans="1:1" hidden="1" x14ac:dyDescent="0.4"/>
    <row r="3" spans="1:1" hidden="1" x14ac:dyDescent="0.4">
      <c r="A3" t="s">
        <v>1</v>
      </c>
    </row>
    <row r="4" spans="1:1" hidden="1" x14ac:dyDescent="0.4">
      <c r="A4" t="s">
        <v>2</v>
      </c>
    </row>
    <row r="5" spans="1:1" hidden="1" x14ac:dyDescent="0.4">
      <c r="A5" t="s">
        <v>3</v>
      </c>
    </row>
    <row r="6" spans="1:1" hidden="1" x14ac:dyDescent="0.4">
      <c r="A6" t="s">
        <v>4</v>
      </c>
    </row>
    <row r="7" spans="1:1" hidden="1" x14ac:dyDescent="0.4">
      <c r="A7" t="s">
        <v>5</v>
      </c>
    </row>
    <row r="8" spans="1:1" hidden="1" x14ac:dyDescent="0.4">
      <c r="A8" t="s">
        <v>6</v>
      </c>
    </row>
    <row r="9" spans="1:1" hidden="1" x14ac:dyDescent="0.4">
      <c r="A9" t="s">
        <v>7</v>
      </c>
    </row>
    <row r="10" spans="1:1" hidden="1" x14ac:dyDescent="0.4">
      <c r="A10" t="s">
        <v>8</v>
      </c>
    </row>
    <row r="11" spans="1:1" hidden="1" x14ac:dyDescent="0.4">
      <c r="A11" t="s">
        <v>9</v>
      </c>
    </row>
    <row r="12" spans="1:1" hidden="1" x14ac:dyDescent="0.4">
      <c r="A12" t="s">
        <v>10</v>
      </c>
    </row>
    <row r="13" spans="1:1" hidden="1" x14ac:dyDescent="0.4">
      <c r="A13" t="s">
        <v>11</v>
      </c>
    </row>
    <row r="14" spans="1:1" hidden="1" x14ac:dyDescent="0.4">
      <c r="A14" t="s">
        <v>12</v>
      </c>
    </row>
    <row r="15" spans="1:1" hidden="1" x14ac:dyDescent="0.4">
      <c r="A15" t="s">
        <v>13</v>
      </c>
    </row>
    <row r="16" spans="1:1" hidden="1" x14ac:dyDescent="0.4">
      <c r="A16" t="s">
        <v>14</v>
      </c>
    </row>
    <row r="17" spans="1:1" hidden="1" x14ac:dyDescent="0.4">
      <c r="A17" t="s">
        <v>15</v>
      </c>
    </row>
    <row r="18" spans="1:1" hidden="1" x14ac:dyDescent="0.4">
      <c r="A18" t="s">
        <v>16</v>
      </c>
    </row>
    <row r="19" spans="1:1" hidden="1" x14ac:dyDescent="0.4">
      <c r="A19" t="s">
        <v>17</v>
      </c>
    </row>
    <row r="20" spans="1:1" hidden="1" x14ac:dyDescent="0.4">
      <c r="A20" t="s">
        <v>18</v>
      </c>
    </row>
    <row r="21" spans="1:1" hidden="1" x14ac:dyDescent="0.4">
      <c r="A21" t="s">
        <v>19</v>
      </c>
    </row>
    <row r="22" spans="1:1" hidden="1" x14ac:dyDescent="0.4">
      <c r="A22" t="s">
        <v>20</v>
      </c>
    </row>
    <row r="23" spans="1:1" hidden="1" x14ac:dyDescent="0.4">
      <c r="A23" t="s">
        <v>21</v>
      </c>
    </row>
    <row r="24" spans="1:1" hidden="1" x14ac:dyDescent="0.4">
      <c r="A24" t="s">
        <v>22</v>
      </c>
    </row>
    <row r="25" spans="1:1" hidden="1" x14ac:dyDescent="0.4">
      <c r="A25" t="s">
        <v>23</v>
      </c>
    </row>
    <row r="26" spans="1:1" hidden="1" x14ac:dyDescent="0.4">
      <c r="A26" t="s">
        <v>24</v>
      </c>
    </row>
    <row r="27" spans="1:1" hidden="1" x14ac:dyDescent="0.4">
      <c r="A27" t="s">
        <v>25</v>
      </c>
    </row>
    <row r="28" spans="1:1" hidden="1" x14ac:dyDescent="0.4">
      <c r="A28" t="s">
        <v>26</v>
      </c>
    </row>
    <row r="29" spans="1:1" hidden="1" x14ac:dyDescent="0.4">
      <c r="A29" t="s">
        <v>27</v>
      </c>
    </row>
    <row r="30" spans="1:1" hidden="1" x14ac:dyDescent="0.4">
      <c r="A30" t="s">
        <v>28</v>
      </c>
    </row>
    <row r="32" spans="1:1" x14ac:dyDescent="0.4">
      <c r="A32" t="s">
        <v>29</v>
      </c>
    </row>
    <row r="33" spans="1:1" x14ac:dyDescent="0.4">
      <c r="A33" t="s">
        <v>30</v>
      </c>
    </row>
    <row r="34" spans="1:1" x14ac:dyDescent="0.4">
      <c r="A34" t="s">
        <v>31</v>
      </c>
    </row>
    <row r="35" spans="1:1" x14ac:dyDescent="0.4">
      <c r="A35" t="s">
        <v>32</v>
      </c>
    </row>
    <row r="36" spans="1:1" x14ac:dyDescent="0.4">
      <c r="A36" t="s">
        <v>33</v>
      </c>
    </row>
    <row r="37" spans="1:1" x14ac:dyDescent="0.4">
      <c r="A37" t="s">
        <v>34</v>
      </c>
    </row>
    <row r="38" spans="1:1" x14ac:dyDescent="0.4">
      <c r="A38" t="s">
        <v>35</v>
      </c>
    </row>
    <row r="39" spans="1:1" x14ac:dyDescent="0.4">
      <c r="A39" t="s">
        <v>634</v>
      </c>
    </row>
    <row r="41" spans="1:1" x14ac:dyDescent="0.4">
      <c r="A41" t="s">
        <v>36</v>
      </c>
    </row>
    <row r="42" spans="1:1" x14ac:dyDescent="0.4">
      <c r="A42" t="s">
        <v>37</v>
      </c>
    </row>
    <row r="43" spans="1:1" x14ac:dyDescent="0.4">
      <c r="A43" t="s">
        <v>38</v>
      </c>
    </row>
    <row r="44" spans="1:1" x14ac:dyDescent="0.4">
      <c r="A44" t="s">
        <v>39</v>
      </c>
    </row>
    <row r="46" spans="1:1" x14ac:dyDescent="0.4">
      <c r="A46" t="s">
        <v>40</v>
      </c>
    </row>
    <row r="47" spans="1:1" x14ac:dyDescent="0.4">
      <c r="A47" t="s">
        <v>41</v>
      </c>
    </row>
    <row r="48" spans="1:1" x14ac:dyDescent="0.4">
      <c r="A48" t="s">
        <v>42</v>
      </c>
    </row>
    <row r="50" spans="1:1" x14ac:dyDescent="0.4">
      <c r="A50" t="s">
        <v>43</v>
      </c>
    </row>
    <row r="51" spans="1:1" x14ac:dyDescent="0.4">
      <c r="A51" t="s">
        <v>44</v>
      </c>
    </row>
    <row r="52" spans="1:1" x14ac:dyDescent="0.4">
      <c r="A52" t="s">
        <v>45</v>
      </c>
    </row>
    <row r="53" spans="1:1" x14ac:dyDescent="0.4">
      <c r="A53" t="s">
        <v>46</v>
      </c>
    </row>
    <row r="54" spans="1:1" x14ac:dyDescent="0.4">
      <c r="A54" t="s">
        <v>47</v>
      </c>
    </row>
    <row r="56" spans="1:1" x14ac:dyDescent="0.4">
      <c r="A56" t="s">
        <v>43</v>
      </c>
    </row>
    <row r="57" spans="1:1" x14ac:dyDescent="0.4">
      <c r="A57" t="s">
        <v>48</v>
      </c>
    </row>
    <row r="58" spans="1:1" x14ac:dyDescent="0.4">
      <c r="A58" t="s">
        <v>45</v>
      </c>
    </row>
    <row r="59" spans="1:1" x14ac:dyDescent="0.4">
      <c r="A59" t="s">
        <v>46</v>
      </c>
    </row>
    <row r="60" spans="1:1" x14ac:dyDescent="0.4">
      <c r="A60" t="s">
        <v>49</v>
      </c>
    </row>
    <row r="62" spans="1:1" x14ac:dyDescent="0.4">
      <c r="A62" t="s">
        <v>43</v>
      </c>
    </row>
    <row r="63" spans="1:1" x14ac:dyDescent="0.4">
      <c r="A63" t="s">
        <v>50</v>
      </c>
    </row>
    <row r="64" spans="1:1" x14ac:dyDescent="0.4">
      <c r="A64" t="s">
        <v>45</v>
      </c>
    </row>
    <row r="65" spans="1:1" x14ac:dyDescent="0.4">
      <c r="A65" t="s">
        <v>46</v>
      </c>
    </row>
    <row r="66" spans="1:1" x14ac:dyDescent="0.4">
      <c r="A66" t="s">
        <v>51</v>
      </c>
    </row>
    <row r="68" spans="1:1" x14ac:dyDescent="0.4">
      <c r="A68" t="s">
        <v>43</v>
      </c>
    </row>
    <row r="69" spans="1:1" x14ac:dyDescent="0.4">
      <c r="A69" t="s">
        <v>52</v>
      </c>
    </row>
    <row r="70" spans="1:1" x14ac:dyDescent="0.4">
      <c r="A70" t="s">
        <v>45</v>
      </c>
    </row>
    <row r="71" spans="1:1" x14ac:dyDescent="0.4">
      <c r="A71" t="s">
        <v>46</v>
      </c>
    </row>
    <row r="72" spans="1:1" x14ac:dyDescent="0.4">
      <c r="A72" t="s">
        <v>53</v>
      </c>
    </row>
    <row r="74" spans="1:1" x14ac:dyDescent="0.4">
      <c r="A74" t="s">
        <v>43</v>
      </c>
    </row>
    <row r="75" spans="1:1" x14ac:dyDescent="0.4">
      <c r="A75" t="s">
        <v>54</v>
      </c>
    </row>
    <row r="76" spans="1:1" x14ac:dyDescent="0.4">
      <c r="A76" t="s">
        <v>45</v>
      </c>
    </row>
    <row r="77" spans="1:1" x14ac:dyDescent="0.4">
      <c r="A77" t="s">
        <v>46</v>
      </c>
    </row>
    <row r="78" spans="1:1" x14ac:dyDescent="0.4">
      <c r="A78" t="s">
        <v>55</v>
      </c>
    </row>
    <row r="80" spans="1:1" x14ac:dyDescent="0.4">
      <c r="A80" t="s">
        <v>43</v>
      </c>
    </row>
    <row r="81" spans="1:1" x14ac:dyDescent="0.4">
      <c r="A81" t="s">
        <v>56</v>
      </c>
    </row>
    <row r="82" spans="1:1" x14ac:dyDescent="0.4">
      <c r="A82" t="s">
        <v>45</v>
      </c>
    </row>
    <row r="83" spans="1:1" x14ac:dyDescent="0.4">
      <c r="A83" t="s">
        <v>46</v>
      </c>
    </row>
    <row r="84" spans="1:1" x14ac:dyDescent="0.4">
      <c r="A84" t="s">
        <v>57</v>
      </c>
    </row>
    <row r="86" spans="1:1" x14ac:dyDescent="0.4">
      <c r="A86" t="s">
        <v>43</v>
      </c>
    </row>
    <row r="87" spans="1:1" x14ac:dyDescent="0.4">
      <c r="A87" t="s">
        <v>58</v>
      </c>
    </row>
    <row r="88" spans="1:1" x14ac:dyDescent="0.4">
      <c r="A88" t="s">
        <v>45</v>
      </c>
    </row>
    <row r="89" spans="1:1" x14ac:dyDescent="0.4">
      <c r="A89" t="s">
        <v>46</v>
      </c>
    </row>
    <row r="90" spans="1:1" x14ac:dyDescent="0.4">
      <c r="A90" t="s">
        <v>59</v>
      </c>
    </row>
    <row r="92" spans="1:1" x14ac:dyDescent="0.4">
      <c r="A92" t="s">
        <v>43</v>
      </c>
    </row>
    <row r="93" spans="1:1" x14ac:dyDescent="0.4">
      <c r="A93" t="s">
        <v>60</v>
      </c>
    </row>
    <row r="94" spans="1:1" x14ac:dyDescent="0.4">
      <c r="A94" t="s">
        <v>45</v>
      </c>
    </row>
    <row r="95" spans="1:1" x14ac:dyDescent="0.4">
      <c r="A95" t="s">
        <v>46</v>
      </c>
    </row>
    <row r="96" spans="1:1" x14ac:dyDescent="0.4">
      <c r="A96" t="s">
        <v>61</v>
      </c>
    </row>
    <row r="98" spans="1:1" x14ac:dyDescent="0.4">
      <c r="A98" t="s">
        <v>43</v>
      </c>
    </row>
    <row r="99" spans="1:1" x14ac:dyDescent="0.4">
      <c r="A99" t="s">
        <v>62</v>
      </c>
    </row>
    <row r="100" spans="1:1" x14ac:dyDescent="0.4">
      <c r="A100" t="s">
        <v>63</v>
      </c>
    </row>
    <row r="101" spans="1:1" x14ac:dyDescent="0.4">
      <c r="A101" t="s">
        <v>64</v>
      </c>
    </row>
    <row r="102" spans="1:1" x14ac:dyDescent="0.4">
      <c r="A102" t="s">
        <v>45</v>
      </c>
    </row>
    <row r="103" spans="1:1" x14ac:dyDescent="0.4">
      <c r="A103" t="s">
        <v>65</v>
      </c>
    </row>
    <row r="104" spans="1:1" x14ac:dyDescent="0.4">
      <c r="A104" t="s">
        <v>66</v>
      </c>
    </row>
    <row r="105" spans="1:1" x14ac:dyDescent="0.4">
      <c r="A105" t="s">
        <v>67</v>
      </c>
    </row>
    <row r="106" spans="1:1" x14ac:dyDescent="0.4">
      <c r="A106" t="s">
        <v>68</v>
      </c>
    </row>
    <row r="107" spans="1:1" x14ac:dyDescent="0.4">
      <c r="A107" t="s">
        <v>69</v>
      </c>
    </row>
    <row r="108" spans="1:1" x14ac:dyDescent="0.4">
      <c r="A108" t="s">
        <v>70</v>
      </c>
    </row>
    <row r="109" spans="1:1" x14ac:dyDescent="0.4">
      <c r="A109" t="s">
        <v>71</v>
      </c>
    </row>
    <row r="110" spans="1:1" x14ac:dyDescent="0.4">
      <c r="A110" t="s">
        <v>72</v>
      </c>
    </row>
    <row r="111" spans="1:1" x14ac:dyDescent="0.4">
      <c r="A111" t="s">
        <v>73</v>
      </c>
    </row>
    <row r="112" spans="1:1" x14ac:dyDescent="0.4">
      <c r="A112" t="s">
        <v>74</v>
      </c>
    </row>
    <row r="113" spans="1:1" x14ac:dyDescent="0.4">
      <c r="A113" t="s">
        <v>75</v>
      </c>
    </row>
    <row r="114" spans="1:1" x14ac:dyDescent="0.4">
      <c r="A114" t="s">
        <v>76</v>
      </c>
    </row>
    <row r="115" spans="1:1" x14ac:dyDescent="0.4">
      <c r="A115" t="s">
        <v>77</v>
      </c>
    </row>
    <row r="116" spans="1:1" x14ac:dyDescent="0.4">
      <c r="A116" t="s">
        <v>78</v>
      </c>
    </row>
    <row r="117" spans="1:1" x14ac:dyDescent="0.4">
      <c r="A117" t="s">
        <v>79</v>
      </c>
    </row>
    <row r="118" spans="1:1" x14ac:dyDescent="0.4">
      <c r="A118" t="s">
        <v>80</v>
      </c>
    </row>
    <row r="119" spans="1:1" x14ac:dyDescent="0.4">
      <c r="A119" t="s">
        <v>81</v>
      </c>
    </row>
    <row r="120" spans="1:1" x14ac:dyDescent="0.4">
      <c r="A120" t="s">
        <v>82</v>
      </c>
    </row>
    <row r="121" spans="1:1" x14ac:dyDescent="0.4">
      <c r="A121" t="s">
        <v>83</v>
      </c>
    </row>
    <row r="122" spans="1:1" x14ac:dyDescent="0.4">
      <c r="A122" t="s">
        <v>84</v>
      </c>
    </row>
    <row r="123" spans="1:1" x14ac:dyDescent="0.4">
      <c r="A123" t="s">
        <v>85</v>
      </c>
    </row>
    <row r="124" spans="1:1" x14ac:dyDescent="0.4">
      <c r="A124" t="s">
        <v>86</v>
      </c>
    </row>
    <row r="125" spans="1:1" x14ac:dyDescent="0.4">
      <c r="A125" t="s">
        <v>87</v>
      </c>
    </row>
    <row r="126" spans="1:1" x14ac:dyDescent="0.4">
      <c r="A126" t="s">
        <v>88</v>
      </c>
    </row>
    <row r="127" spans="1:1" x14ac:dyDescent="0.4">
      <c r="A127" t="s">
        <v>89</v>
      </c>
    </row>
    <row r="128" spans="1:1" x14ac:dyDescent="0.4">
      <c r="A128" t="s">
        <v>90</v>
      </c>
    </row>
    <row r="129" spans="1:1" x14ac:dyDescent="0.4">
      <c r="A129" t="s">
        <v>91</v>
      </c>
    </row>
    <row r="130" spans="1:1" x14ac:dyDescent="0.4">
      <c r="A130" t="s">
        <v>92</v>
      </c>
    </row>
    <row r="131" spans="1:1" x14ac:dyDescent="0.4">
      <c r="A131" t="s">
        <v>93</v>
      </c>
    </row>
    <row r="132" spans="1:1" x14ac:dyDescent="0.4">
      <c r="A132" t="s">
        <v>94</v>
      </c>
    </row>
    <row r="133" spans="1:1" x14ac:dyDescent="0.4">
      <c r="A133" t="s">
        <v>95</v>
      </c>
    </row>
    <row r="134" spans="1:1" x14ac:dyDescent="0.4">
      <c r="A134" t="s">
        <v>96</v>
      </c>
    </row>
    <row r="135" spans="1:1" x14ac:dyDescent="0.4">
      <c r="A135" t="s">
        <v>97</v>
      </c>
    </row>
    <row r="136" spans="1:1" x14ac:dyDescent="0.4">
      <c r="A136" t="s">
        <v>98</v>
      </c>
    </row>
    <row r="137" spans="1:1" x14ac:dyDescent="0.4">
      <c r="A137" t="s">
        <v>99</v>
      </c>
    </row>
    <row r="138" spans="1:1" x14ac:dyDescent="0.4">
      <c r="A138" t="s">
        <v>100</v>
      </c>
    </row>
    <row r="139" spans="1:1" x14ac:dyDescent="0.4">
      <c r="A139" t="s">
        <v>101</v>
      </c>
    </row>
    <row r="140" spans="1:1" x14ac:dyDescent="0.4">
      <c r="A140" t="s">
        <v>102</v>
      </c>
    </row>
    <row r="141" spans="1:1" x14ac:dyDescent="0.4">
      <c r="A141" t="s">
        <v>103</v>
      </c>
    </row>
    <row r="142" spans="1:1" x14ac:dyDescent="0.4">
      <c r="A142" t="s">
        <v>104</v>
      </c>
    </row>
    <row r="143" spans="1:1" x14ac:dyDescent="0.4">
      <c r="A143" t="s">
        <v>105</v>
      </c>
    </row>
    <row r="144" spans="1:1" x14ac:dyDescent="0.4">
      <c r="A144" t="s">
        <v>101</v>
      </c>
    </row>
    <row r="145" spans="1:1" x14ac:dyDescent="0.4">
      <c r="A145" t="s">
        <v>106</v>
      </c>
    </row>
    <row r="146" spans="1:1" x14ac:dyDescent="0.4">
      <c r="A146" t="s">
        <v>107</v>
      </c>
    </row>
    <row r="147" spans="1:1" x14ac:dyDescent="0.4">
      <c r="A147" t="s">
        <v>108</v>
      </c>
    </row>
    <row r="148" spans="1:1" x14ac:dyDescent="0.4">
      <c r="A148" t="s">
        <v>109</v>
      </c>
    </row>
    <row r="149" spans="1:1" x14ac:dyDescent="0.4">
      <c r="A149" t="s">
        <v>110</v>
      </c>
    </row>
    <row r="150" spans="1:1" x14ac:dyDescent="0.4">
      <c r="A150" t="s">
        <v>111</v>
      </c>
    </row>
    <row r="151" spans="1:1" x14ac:dyDescent="0.4">
      <c r="A151" t="s">
        <v>112</v>
      </c>
    </row>
    <row r="152" spans="1:1" x14ac:dyDescent="0.4">
      <c r="A152" t="s">
        <v>106</v>
      </c>
    </row>
    <row r="153" spans="1:1" x14ac:dyDescent="0.4">
      <c r="A153" t="s">
        <v>113</v>
      </c>
    </row>
    <row r="154" spans="1:1" x14ac:dyDescent="0.4">
      <c r="A154" t="s">
        <v>114</v>
      </c>
    </row>
    <row r="156" spans="1:1" x14ac:dyDescent="0.4">
      <c r="A156" t="s">
        <v>115</v>
      </c>
    </row>
    <row r="157" spans="1:1" x14ac:dyDescent="0.4">
      <c r="A157" t="s">
        <v>116</v>
      </c>
    </row>
    <row r="158" spans="1:1" x14ac:dyDescent="0.4">
      <c r="A158" t="s">
        <v>117</v>
      </c>
    </row>
    <row r="159" spans="1:1" x14ac:dyDescent="0.4">
      <c r="A159" t="s">
        <v>118</v>
      </c>
    </row>
    <row r="161" spans="1:1" x14ac:dyDescent="0.4">
      <c r="A161" t="s">
        <v>119</v>
      </c>
    </row>
    <row r="162" spans="1:1" x14ac:dyDescent="0.4">
      <c r="A162" t="s">
        <v>120</v>
      </c>
    </row>
    <row r="163" spans="1:1" x14ac:dyDescent="0.4">
      <c r="A163" t="s">
        <v>121</v>
      </c>
    </row>
    <row r="164" spans="1:1" x14ac:dyDescent="0.4">
      <c r="A164" t="s">
        <v>122</v>
      </c>
    </row>
    <row r="165" spans="1:1" x14ac:dyDescent="0.4">
      <c r="A165" t="s">
        <v>123</v>
      </c>
    </row>
    <row r="166" spans="1:1" x14ac:dyDescent="0.4">
      <c r="A166" t="s">
        <v>124</v>
      </c>
    </row>
    <row r="167" spans="1:1" x14ac:dyDescent="0.4">
      <c r="A167" t="s">
        <v>125</v>
      </c>
    </row>
    <row r="168" spans="1:1" x14ac:dyDescent="0.4">
      <c r="A168" t="s">
        <v>126</v>
      </c>
    </row>
    <row r="170" spans="1:1" x14ac:dyDescent="0.4">
      <c r="A170" t="s">
        <v>127</v>
      </c>
    </row>
    <row r="171" spans="1:1" x14ac:dyDescent="0.4">
      <c r="A171" t="s">
        <v>128</v>
      </c>
    </row>
    <row r="172" spans="1:1" x14ac:dyDescent="0.4">
      <c r="A172" t="s">
        <v>129</v>
      </c>
    </row>
    <row r="173" spans="1:1" x14ac:dyDescent="0.4">
      <c r="A173" t="s">
        <v>130</v>
      </c>
    </row>
    <row r="174" spans="1:1" x14ac:dyDescent="0.4">
      <c r="A174" t="s">
        <v>131</v>
      </c>
    </row>
    <row r="175" spans="1:1" x14ac:dyDescent="0.4">
      <c r="A175" t="s">
        <v>132</v>
      </c>
    </row>
    <row r="176" spans="1:1" x14ac:dyDescent="0.4">
      <c r="A176" t="s">
        <v>133</v>
      </c>
    </row>
    <row r="177" spans="1:1" x14ac:dyDescent="0.4">
      <c r="A177" t="s">
        <v>134</v>
      </c>
    </row>
    <row r="178" spans="1:1" x14ac:dyDescent="0.4">
      <c r="A178" t="s">
        <v>135</v>
      </c>
    </row>
    <row r="179" spans="1:1" x14ac:dyDescent="0.4">
      <c r="A179" t="s">
        <v>136</v>
      </c>
    </row>
    <row r="180" spans="1:1" x14ac:dyDescent="0.4">
      <c r="A180" t="s">
        <v>137</v>
      </c>
    </row>
    <row r="181" spans="1:1" x14ac:dyDescent="0.4">
      <c r="A181" t="s">
        <v>138</v>
      </c>
    </row>
    <row r="182" spans="1:1" x14ac:dyDescent="0.4">
      <c r="A182" t="s">
        <v>139</v>
      </c>
    </row>
    <row r="183" spans="1:1" x14ac:dyDescent="0.4">
      <c r="A183" t="s">
        <v>140</v>
      </c>
    </row>
    <row r="184" spans="1:1" x14ac:dyDescent="0.4">
      <c r="A184" t="s">
        <v>141</v>
      </c>
    </row>
    <row r="185" spans="1:1" x14ac:dyDescent="0.4">
      <c r="A185" t="s">
        <v>142</v>
      </c>
    </row>
    <row r="186" spans="1:1" x14ac:dyDescent="0.4">
      <c r="A186" t="s">
        <v>143</v>
      </c>
    </row>
    <row r="187" spans="1:1" x14ac:dyDescent="0.4">
      <c r="A187" t="s">
        <v>144</v>
      </c>
    </row>
    <row r="188" spans="1:1" x14ac:dyDescent="0.4">
      <c r="A188" t="s">
        <v>140</v>
      </c>
    </row>
    <row r="189" spans="1:1" x14ac:dyDescent="0.4">
      <c r="A189" t="s">
        <v>101</v>
      </c>
    </row>
    <row r="190" spans="1:1" x14ac:dyDescent="0.4">
      <c r="A190" t="s">
        <v>145</v>
      </c>
    </row>
    <row r="191" spans="1:1" x14ac:dyDescent="0.4">
      <c r="A191" t="s">
        <v>103</v>
      </c>
    </row>
    <row r="192" spans="1:1" x14ac:dyDescent="0.4">
      <c r="A192" t="s">
        <v>146</v>
      </c>
    </row>
    <row r="193" spans="1:1" x14ac:dyDescent="0.4">
      <c r="A193" t="s">
        <v>147</v>
      </c>
    </row>
    <row r="194" spans="1:1" x14ac:dyDescent="0.4">
      <c r="A194" t="s">
        <v>148</v>
      </c>
    </row>
    <row r="195" spans="1:1" x14ac:dyDescent="0.4">
      <c r="A195" t="s">
        <v>149</v>
      </c>
    </row>
    <row r="196" spans="1:1" x14ac:dyDescent="0.4">
      <c r="A196" t="s">
        <v>150</v>
      </c>
    </row>
    <row r="197" spans="1:1" x14ac:dyDescent="0.4">
      <c r="A197" t="s">
        <v>151</v>
      </c>
    </row>
    <row r="198" spans="1:1" x14ac:dyDescent="0.4">
      <c r="A198" t="s">
        <v>152</v>
      </c>
    </row>
    <row r="199" spans="1:1" x14ac:dyDescent="0.4">
      <c r="A199" t="s">
        <v>153</v>
      </c>
    </row>
    <row r="200" spans="1:1" x14ac:dyDescent="0.4">
      <c r="A200" t="s">
        <v>137</v>
      </c>
    </row>
    <row r="202" spans="1:1" x14ac:dyDescent="0.4">
      <c r="A202" t="s">
        <v>154</v>
      </c>
    </row>
    <row r="203" spans="1:1" x14ac:dyDescent="0.4">
      <c r="A203" t="s">
        <v>155</v>
      </c>
    </row>
    <row r="204" spans="1:1" x14ac:dyDescent="0.4">
      <c r="A204" t="s">
        <v>156</v>
      </c>
    </row>
    <row r="205" spans="1:1" x14ac:dyDescent="0.4">
      <c r="A205" t="s">
        <v>157</v>
      </c>
    </row>
    <row r="206" spans="1:1" x14ac:dyDescent="0.4">
      <c r="A206" t="s">
        <v>158</v>
      </c>
    </row>
    <row r="207" spans="1:1" x14ac:dyDescent="0.4">
      <c r="A207" t="s">
        <v>159</v>
      </c>
    </row>
    <row r="208" spans="1:1" x14ac:dyDescent="0.4">
      <c r="A208" t="s">
        <v>160</v>
      </c>
    </row>
    <row r="209" spans="1:1" x14ac:dyDescent="0.4">
      <c r="A209" t="s">
        <v>161</v>
      </c>
    </row>
    <row r="210" spans="1:1" x14ac:dyDescent="0.4">
      <c r="A210" t="s">
        <v>162</v>
      </c>
    </row>
    <row r="211" spans="1:1" x14ac:dyDescent="0.4">
      <c r="A211" t="s">
        <v>163</v>
      </c>
    </row>
    <row r="213" spans="1:1" x14ac:dyDescent="0.4">
      <c r="A213" t="s">
        <v>164</v>
      </c>
    </row>
    <row r="214" spans="1:1" x14ac:dyDescent="0.4">
      <c r="A214" t="s">
        <v>165</v>
      </c>
    </row>
    <row r="215" spans="1:1" x14ac:dyDescent="0.4">
      <c r="A215" t="s">
        <v>140</v>
      </c>
    </row>
    <row r="216" spans="1:1" x14ac:dyDescent="0.4">
      <c r="A216" t="s">
        <v>166</v>
      </c>
    </row>
    <row r="217" spans="1:1" x14ac:dyDescent="0.4">
      <c r="A217" t="s">
        <v>142</v>
      </c>
    </row>
    <row r="218" spans="1:1" x14ac:dyDescent="0.4">
      <c r="A218" t="s">
        <v>167</v>
      </c>
    </row>
    <row r="219" spans="1:1" x14ac:dyDescent="0.4">
      <c r="A219" t="s">
        <v>144</v>
      </c>
    </row>
    <row r="220" spans="1:1" x14ac:dyDescent="0.4">
      <c r="A220" t="s">
        <v>140</v>
      </c>
    </row>
    <row r="221" spans="1:1" x14ac:dyDescent="0.4">
      <c r="A221" t="s">
        <v>101</v>
      </c>
    </row>
    <row r="223" spans="1:1" x14ac:dyDescent="0.4">
      <c r="A223" t="s">
        <v>168</v>
      </c>
    </row>
    <row r="224" spans="1:1" x14ac:dyDescent="0.4">
      <c r="A224" t="s">
        <v>169</v>
      </c>
    </row>
    <row r="225" spans="1:1" x14ac:dyDescent="0.4">
      <c r="A225" t="s">
        <v>170</v>
      </c>
    </row>
    <row r="226" spans="1:1" x14ac:dyDescent="0.4">
      <c r="A226" t="s">
        <v>171</v>
      </c>
    </row>
    <row r="228" spans="1:1" x14ac:dyDescent="0.4">
      <c r="A228" t="s">
        <v>172</v>
      </c>
    </row>
    <row r="229" spans="1:1" x14ac:dyDescent="0.4">
      <c r="A229" t="s">
        <v>173</v>
      </c>
    </row>
    <row r="230" spans="1:1" x14ac:dyDescent="0.4">
      <c r="A230" t="s">
        <v>174</v>
      </c>
    </row>
    <row r="231" spans="1:1" x14ac:dyDescent="0.4">
      <c r="A231" t="s">
        <v>175</v>
      </c>
    </row>
    <row r="232" spans="1:1" x14ac:dyDescent="0.4">
      <c r="A232" t="s">
        <v>176</v>
      </c>
    </row>
    <row r="233" spans="1:1" x14ac:dyDescent="0.4">
      <c r="A233" t="s">
        <v>177</v>
      </c>
    </row>
    <row r="234" spans="1:1" x14ac:dyDescent="0.4">
      <c r="A234" t="s">
        <v>140</v>
      </c>
    </row>
    <row r="235" spans="1:1" x14ac:dyDescent="0.4">
      <c r="A235" t="s">
        <v>141</v>
      </c>
    </row>
    <row r="236" spans="1:1" x14ac:dyDescent="0.4">
      <c r="A236" t="s">
        <v>142</v>
      </c>
    </row>
    <row r="237" spans="1:1" x14ac:dyDescent="0.4">
      <c r="A237" t="s">
        <v>178</v>
      </c>
    </row>
    <row r="238" spans="1:1" x14ac:dyDescent="0.4">
      <c r="A238" t="s">
        <v>179</v>
      </c>
    </row>
    <row r="239" spans="1:1" x14ac:dyDescent="0.4">
      <c r="A239" t="s">
        <v>180</v>
      </c>
    </row>
    <row r="240" spans="1:1" x14ac:dyDescent="0.4">
      <c r="A240" t="s">
        <v>181</v>
      </c>
    </row>
    <row r="242" spans="1:1" x14ac:dyDescent="0.4">
      <c r="A242" t="s">
        <v>182</v>
      </c>
    </row>
    <row r="243" spans="1:1" x14ac:dyDescent="0.4">
      <c r="A243" t="s">
        <v>183</v>
      </c>
    </row>
    <row r="244" spans="1:1" x14ac:dyDescent="0.4">
      <c r="A244" t="s">
        <v>184</v>
      </c>
    </row>
    <row r="245" spans="1:1" x14ac:dyDescent="0.4">
      <c r="A245" t="s">
        <v>185</v>
      </c>
    </row>
    <row r="246" spans="1:1" x14ac:dyDescent="0.4">
      <c r="A246" t="s">
        <v>186</v>
      </c>
    </row>
    <row r="247" spans="1:1" x14ac:dyDescent="0.4">
      <c r="A247" t="s">
        <v>187</v>
      </c>
    </row>
    <row r="248" spans="1:1" x14ac:dyDescent="0.4">
      <c r="A248" t="s">
        <v>188</v>
      </c>
    </row>
    <row r="249" spans="1:1" x14ac:dyDescent="0.4">
      <c r="A249" t="s">
        <v>189</v>
      </c>
    </row>
    <row r="250" spans="1:1" x14ac:dyDescent="0.4">
      <c r="A250" t="s">
        <v>190</v>
      </c>
    </row>
    <row r="251" spans="1:1" x14ac:dyDescent="0.4">
      <c r="A251" t="s">
        <v>191</v>
      </c>
    </row>
    <row r="252" spans="1:1" x14ac:dyDescent="0.4">
      <c r="A252" t="s">
        <v>192</v>
      </c>
    </row>
    <row r="253" spans="1:1" x14ac:dyDescent="0.4">
      <c r="A253" t="s">
        <v>193</v>
      </c>
    </row>
    <row r="254" spans="1:1" x14ac:dyDescent="0.4">
      <c r="A254" t="s">
        <v>189</v>
      </c>
    </row>
    <row r="255" spans="1:1" x14ac:dyDescent="0.4">
      <c r="A255" t="s">
        <v>163</v>
      </c>
    </row>
    <row r="256" spans="1:1" x14ac:dyDescent="0.4">
      <c r="A256" t="s">
        <v>194</v>
      </c>
    </row>
    <row r="257" spans="1:1" x14ac:dyDescent="0.4">
      <c r="A257" t="s">
        <v>195</v>
      </c>
    </row>
    <row r="258" spans="1:1" x14ac:dyDescent="0.4">
      <c r="A258" t="s">
        <v>196</v>
      </c>
    </row>
    <row r="259" spans="1:1" x14ac:dyDescent="0.4">
      <c r="A259" t="s">
        <v>197</v>
      </c>
    </row>
    <row r="260" spans="1:1" x14ac:dyDescent="0.4">
      <c r="A260" t="s">
        <v>198</v>
      </c>
    </row>
    <row r="261" spans="1:1" x14ac:dyDescent="0.4">
      <c r="A261" t="s">
        <v>199</v>
      </c>
    </row>
    <row r="262" spans="1:1" x14ac:dyDescent="0.4">
      <c r="A262" t="s">
        <v>200</v>
      </c>
    </row>
    <row r="263" spans="1:1" x14ac:dyDescent="0.4">
      <c r="A263" t="s">
        <v>201</v>
      </c>
    </row>
    <row r="265" spans="1:1" x14ac:dyDescent="0.4">
      <c r="A265" t="s">
        <v>202</v>
      </c>
    </row>
    <row r="266" spans="1:1" x14ac:dyDescent="0.4">
      <c r="A266" t="s">
        <v>203</v>
      </c>
    </row>
    <row r="268" spans="1:1" x14ac:dyDescent="0.4">
      <c r="A268" t="s">
        <v>204</v>
      </c>
    </row>
    <row r="269" spans="1:1" x14ac:dyDescent="0.4">
      <c r="A269" t="s">
        <v>205</v>
      </c>
    </row>
    <row r="270" spans="1:1" x14ac:dyDescent="0.4">
      <c r="A270" t="s">
        <v>206</v>
      </c>
    </row>
    <row r="271" spans="1:1" x14ac:dyDescent="0.4">
      <c r="A271" t="s">
        <v>207</v>
      </c>
    </row>
    <row r="272" spans="1:1" x14ac:dyDescent="0.4">
      <c r="A272" t="s">
        <v>208</v>
      </c>
    </row>
    <row r="273" spans="1:1" x14ac:dyDescent="0.4">
      <c r="A273" t="s">
        <v>209</v>
      </c>
    </row>
    <row r="274" spans="1:1" x14ac:dyDescent="0.4">
      <c r="A274" t="s">
        <v>210</v>
      </c>
    </row>
    <row r="275" spans="1:1" x14ac:dyDescent="0.4">
      <c r="A275" t="s">
        <v>211</v>
      </c>
    </row>
    <row r="276" spans="1:1" x14ac:dyDescent="0.4">
      <c r="A276" t="s">
        <v>212</v>
      </c>
    </row>
    <row r="277" spans="1:1" x14ac:dyDescent="0.4">
      <c r="A277" t="s">
        <v>213</v>
      </c>
    </row>
    <row r="278" spans="1:1" x14ac:dyDescent="0.4">
      <c r="A278" t="s">
        <v>214</v>
      </c>
    </row>
    <row r="279" spans="1:1" x14ac:dyDescent="0.4">
      <c r="A279" t="s">
        <v>215</v>
      </c>
    </row>
    <row r="280" spans="1:1" x14ac:dyDescent="0.4">
      <c r="A280" t="s">
        <v>211</v>
      </c>
    </row>
    <row r="282" spans="1:1" x14ac:dyDescent="0.4">
      <c r="A282" t="s">
        <v>216</v>
      </c>
    </row>
    <row r="283" spans="1:1" x14ac:dyDescent="0.4">
      <c r="A283" t="s">
        <v>217</v>
      </c>
    </row>
    <row r="284" spans="1:1" x14ac:dyDescent="0.4">
      <c r="A284" t="s">
        <v>218</v>
      </c>
    </row>
    <row r="285" spans="1:1" x14ac:dyDescent="0.4">
      <c r="A285" t="s">
        <v>219</v>
      </c>
    </row>
    <row r="286" spans="1:1" x14ac:dyDescent="0.4">
      <c r="A286" t="s">
        <v>220</v>
      </c>
    </row>
    <row r="287" spans="1:1" x14ac:dyDescent="0.4">
      <c r="A287" t="s">
        <v>221</v>
      </c>
    </row>
    <row r="288" spans="1:1" x14ac:dyDescent="0.4">
      <c r="A288" t="s">
        <v>222</v>
      </c>
    </row>
    <row r="289" spans="1:1" x14ac:dyDescent="0.4">
      <c r="A289" t="s">
        <v>223</v>
      </c>
    </row>
    <row r="290" spans="1:1" x14ac:dyDescent="0.4">
      <c r="A290" t="s">
        <v>224</v>
      </c>
    </row>
    <row r="291" spans="1:1" x14ac:dyDescent="0.4">
      <c r="A291" t="s">
        <v>225</v>
      </c>
    </row>
    <row r="292" spans="1:1" x14ac:dyDescent="0.4">
      <c r="A292" t="s">
        <v>226</v>
      </c>
    </row>
    <row r="293" spans="1:1" x14ac:dyDescent="0.4">
      <c r="A293" t="s">
        <v>227</v>
      </c>
    </row>
    <row r="294" spans="1:1" x14ac:dyDescent="0.4">
      <c r="A294" t="s">
        <v>228</v>
      </c>
    </row>
    <row r="295" spans="1:1" x14ac:dyDescent="0.4">
      <c r="A295" t="s">
        <v>229</v>
      </c>
    </row>
    <row r="296" spans="1:1" x14ac:dyDescent="0.4">
      <c r="A296" t="s">
        <v>230</v>
      </c>
    </row>
    <row r="297" spans="1:1" x14ac:dyDescent="0.4">
      <c r="A297" t="s">
        <v>231</v>
      </c>
    </row>
    <row r="298" spans="1:1" x14ac:dyDescent="0.4">
      <c r="A298" t="s">
        <v>232</v>
      </c>
    </row>
    <row r="299" spans="1:1" x14ac:dyDescent="0.4">
      <c r="A299" t="s">
        <v>233</v>
      </c>
    </row>
    <row r="300" spans="1:1" x14ac:dyDescent="0.4">
      <c r="A300" t="s">
        <v>234</v>
      </c>
    </row>
    <row r="301" spans="1:1" x14ac:dyDescent="0.4">
      <c r="A301" t="s">
        <v>235</v>
      </c>
    </row>
    <row r="302" spans="1:1" x14ac:dyDescent="0.4">
      <c r="A302" t="s">
        <v>236</v>
      </c>
    </row>
    <row r="303" spans="1:1" x14ac:dyDescent="0.4">
      <c r="A303" t="s">
        <v>237</v>
      </c>
    </row>
    <row r="304" spans="1:1" x14ac:dyDescent="0.4">
      <c r="A304" t="s">
        <v>238</v>
      </c>
    </row>
    <row r="305" spans="1:1" x14ac:dyDescent="0.4">
      <c r="A305" t="s">
        <v>239</v>
      </c>
    </row>
    <row r="307" spans="1:1" x14ac:dyDescent="0.4">
      <c r="A307" t="s">
        <v>240</v>
      </c>
    </row>
    <row r="308" spans="1:1" x14ac:dyDescent="0.4">
      <c r="A308" t="s">
        <v>241</v>
      </c>
    </row>
    <row r="309" spans="1:1" x14ac:dyDescent="0.4">
      <c r="A309" t="s">
        <v>242</v>
      </c>
    </row>
    <row r="310" spans="1:1" x14ac:dyDescent="0.4">
      <c r="A310" t="s">
        <v>243</v>
      </c>
    </row>
    <row r="311" spans="1:1" x14ac:dyDescent="0.4">
      <c r="A311" t="s">
        <v>244</v>
      </c>
    </row>
    <row r="312" spans="1:1" x14ac:dyDescent="0.4">
      <c r="A312" t="s">
        <v>245</v>
      </c>
    </row>
    <row r="313" spans="1:1" x14ac:dyDescent="0.4">
      <c r="A313" t="s">
        <v>246</v>
      </c>
    </row>
    <row r="314" spans="1:1" x14ac:dyDescent="0.4">
      <c r="A314" t="s">
        <v>247</v>
      </c>
    </row>
    <row r="315" spans="1:1" x14ac:dyDescent="0.4">
      <c r="A315" t="s">
        <v>244</v>
      </c>
    </row>
    <row r="317" spans="1:1" x14ac:dyDescent="0.4">
      <c r="A317" t="s">
        <v>248</v>
      </c>
    </row>
    <row r="318" spans="1:1" x14ac:dyDescent="0.4">
      <c r="A318" t="s">
        <v>249</v>
      </c>
    </row>
    <row r="319" spans="1:1" x14ac:dyDescent="0.4">
      <c r="A319" t="s">
        <v>250</v>
      </c>
    </row>
    <row r="320" spans="1:1" x14ac:dyDescent="0.4">
      <c r="A320" t="s">
        <v>251</v>
      </c>
    </row>
    <row r="321" spans="1:1" x14ac:dyDescent="0.4">
      <c r="A321" t="s">
        <v>252</v>
      </c>
    </row>
    <row r="322" spans="1:1" x14ac:dyDescent="0.4">
      <c r="A322" t="s">
        <v>229</v>
      </c>
    </row>
    <row r="323" spans="1:1" x14ac:dyDescent="0.4">
      <c r="A323" t="s">
        <v>211</v>
      </c>
    </row>
    <row r="324" spans="1:1" x14ac:dyDescent="0.4">
      <c r="A324" t="s">
        <v>212</v>
      </c>
    </row>
    <row r="325" spans="1:1" x14ac:dyDescent="0.4">
      <c r="A325" t="s">
        <v>213</v>
      </c>
    </row>
    <row r="326" spans="1:1" x14ac:dyDescent="0.4">
      <c r="A326" t="s">
        <v>253</v>
      </c>
    </row>
    <row r="327" spans="1:1" x14ac:dyDescent="0.4">
      <c r="A327" t="s">
        <v>211</v>
      </c>
    </row>
    <row r="328" spans="1:1" x14ac:dyDescent="0.4">
      <c r="A328" t="s">
        <v>189</v>
      </c>
    </row>
    <row r="329" spans="1:1" x14ac:dyDescent="0.4">
      <c r="A329" t="s">
        <v>254</v>
      </c>
    </row>
    <row r="330" spans="1:1" x14ac:dyDescent="0.4">
      <c r="A330" t="s">
        <v>191</v>
      </c>
    </row>
    <row r="331" spans="1:1" x14ac:dyDescent="0.4">
      <c r="A331" t="s">
        <v>255</v>
      </c>
    </row>
    <row r="332" spans="1:1" x14ac:dyDescent="0.4">
      <c r="A332" t="s">
        <v>256</v>
      </c>
    </row>
    <row r="333" spans="1:1" x14ac:dyDescent="0.4">
      <c r="A333" t="s">
        <v>257</v>
      </c>
    </row>
    <row r="334" spans="1:1" x14ac:dyDescent="0.4">
      <c r="A334" t="s">
        <v>258</v>
      </c>
    </row>
    <row r="335" spans="1:1" x14ac:dyDescent="0.4">
      <c r="A335" t="s">
        <v>189</v>
      </c>
    </row>
    <row r="336" spans="1:1" x14ac:dyDescent="0.4">
      <c r="A336" t="s">
        <v>163</v>
      </c>
    </row>
    <row r="337" spans="1:1" x14ac:dyDescent="0.4">
      <c r="A337" t="s">
        <v>140</v>
      </c>
    </row>
    <row r="339" spans="1:1" x14ac:dyDescent="0.4">
      <c r="A339" t="s">
        <v>259</v>
      </c>
    </row>
    <row r="340" spans="1:1" x14ac:dyDescent="0.4">
      <c r="A340" t="s">
        <v>260</v>
      </c>
    </row>
    <row r="342" spans="1:1" x14ac:dyDescent="0.4">
      <c r="A342" t="s">
        <v>261</v>
      </c>
    </row>
    <row r="343" spans="1:1" x14ac:dyDescent="0.4">
      <c r="A343" t="s">
        <v>262</v>
      </c>
    </row>
    <row r="344" spans="1:1" x14ac:dyDescent="0.4">
      <c r="A344" t="s">
        <v>263</v>
      </c>
    </row>
    <row r="345" spans="1:1" x14ac:dyDescent="0.4">
      <c r="A345" t="s">
        <v>264</v>
      </c>
    </row>
    <row r="346" spans="1:1" x14ac:dyDescent="0.4">
      <c r="A346" t="s">
        <v>265</v>
      </c>
    </row>
    <row r="347" spans="1:1" x14ac:dyDescent="0.4">
      <c r="A347" t="s">
        <v>140</v>
      </c>
    </row>
    <row r="348" spans="1:1" x14ac:dyDescent="0.4">
      <c r="A348" t="s">
        <v>141</v>
      </c>
    </row>
    <row r="349" spans="1:1" x14ac:dyDescent="0.4">
      <c r="A349" t="s">
        <v>142</v>
      </c>
    </row>
    <row r="350" spans="1:1" x14ac:dyDescent="0.4">
      <c r="A350" t="s">
        <v>266</v>
      </c>
    </row>
    <row r="351" spans="1:1" x14ac:dyDescent="0.4">
      <c r="A351" t="s">
        <v>267</v>
      </c>
    </row>
    <row r="352" spans="1:1" x14ac:dyDescent="0.4">
      <c r="A352" t="s">
        <v>140</v>
      </c>
    </row>
    <row r="353" spans="1:1" x14ac:dyDescent="0.4">
      <c r="A353" t="s">
        <v>101</v>
      </c>
    </row>
    <row r="355" spans="1:1" x14ac:dyDescent="0.4">
      <c r="A355" t="s">
        <v>268</v>
      </c>
    </row>
    <row r="356" spans="1:1" x14ac:dyDescent="0.4">
      <c r="A356" t="s">
        <v>269</v>
      </c>
    </row>
    <row r="357" spans="1:1" x14ac:dyDescent="0.4">
      <c r="A357" t="s">
        <v>270</v>
      </c>
    </row>
    <row r="358" spans="1:1" x14ac:dyDescent="0.4">
      <c r="A358" t="s">
        <v>271</v>
      </c>
    </row>
    <row r="359" spans="1:1" x14ac:dyDescent="0.4">
      <c r="A359" t="s">
        <v>272</v>
      </c>
    </row>
    <row r="360" spans="1:1" x14ac:dyDescent="0.4">
      <c r="A360" t="s">
        <v>273</v>
      </c>
    </row>
    <row r="361" spans="1:1" x14ac:dyDescent="0.4">
      <c r="A361" t="s">
        <v>274</v>
      </c>
    </row>
    <row r="362" spans="1:1" x14ac:dyDescent="0.4">
      <c r="A362" t="s">
        <v>275</v>
      </c>
    </row>
    <row r="363" spans="1:1" x14ac:dyDescent="0.4">
      <c r="A363" t="s">
        <v>276</v>
      </c>
    </row>
    <row r="364" spans="1:1" x14ac:dyDescent="0.4">
      <c r="A364" t="s">
        <v>101</v>
      </c>
    </row>
    <row r="365" spans="1:1" x14ac:dyDescent="0.4">
      <c r="A365" t="s">
        <v>145</v>
      </c>
    </row>
    <row r="366" spans="1:1" x14ac:dyDescent="0.4">
      <c r="A366" t="s">
        <v>103</v>
      </c>
    </row>
    <row r="367" spans="1:1" x14ac:dyDescent="0.4">
      <c r="A367" t="s">
        <v>277</v>
      </c>
    </row>
    <row r="368" spans="1:1" x14ac:dyDescent="0.4">
      <c r="A368" t="s">
        <v>101</v>
      </c>
    </row>
    <row r="370" spans="1:1" x14ac:dyDescent="0.4">
      <c r="A370" t="s">
        <v>278</v>
      </c>
    </row>
    <row r="371" spans="1:1" x14ac:dyDescent="0.4">
      <c r="A371" t="s">
        <v>279</v>
      </c>
    </row>
    <row r="372" spans="1:1" x14ac:dyDescent="0.4">
      <c r="A372" t="s">
        <v>280</v>
      </c>
    </row>
    <row r="373" spans="1:1" x14ac:dyDescent="0.4">
      <c r="A373" t="s">
        <v>281</v>
      </c>
    </row>
    <row r="374" spans="1:1" x14ac:dyDescent="0.4">
      <c r="A374" t="s">
        <v>101</v>
      </c>
    </row>
    <row r="375" spans="1:1" x14ac:dyDescent="0.4">
      <c r="A375" t="s">
        <v>145</v>
      </c>
    </row>
    <row r="376" spans="1:1" x14ac:dyDescent="0.4">
      <c r="A376" t="s">
        <v>103</v>
      </c>
    </row>
    <row r="377" spans="1:1" x14ac:dyDescent="0.4">
      <c r="A377" t="s">
        <v>282</v>
      </c>
    </row>
    <row r="378" spans="1:1" x14ac:dyDescent="0.4">
      <c r="A378" t="s">
        <v>283</v>
      </c>
    </row>
    <row r="379" spans="1:1" x14ac:dyDescent="0.4">
      <c r="A379" t="s">
        <v>101</v>
      </c>
    </row>
    <row r="380" spans="1:1" x14ac:dyDescent="0.4">
      <c r="A380" t="s">
        <v>106</v>
      </c>
    </row>
    <row r="382" spans="1:1" x14ac:dyDescent="0.4">
      <c r="A382" t="s">
        <v>284</v>
      </c>
    </row>
    <row r="383" spans="1:1" x14ac:dyDescent="0.4">
      <c r="A383" t="s">
        <v>285</v>
      </c>
    </row>
    <row r="384" spans="1:1" x14ac:dyDescent="0.4">
      <c r="A384" t="s">
        <v>286</v>
      </c>
    </row>
    <row r="385" spans="1:1" x14ac:dyDescent="0.4">
      <c r="A385" t="s">
        <v>287</v>
      </c>
    </row>
    <row r="386" spans="1:1" x14ac:dyDescent="0.4">
      <c r="A386" t="s">
        <v>288</v>
      </c>
    </row>
    <row r="387" spans="1:1" x14ac:dyDescent="0.4">
      <c r="A387" t="s">
        <v>289</v>
      </c>
    </row>
    <row r="388" spans="1:1" x14ac:dyDescent="0.4">
      <c r="A388" t="s">
        <v>290</v>
      </c>
    </row>
    <row r="389" spans="1:1" x14ac:dyDescent="0.4">
      <c r="A389" t="s">
        <v>291</v>
      </c>
    </row>
    <row r="390" spans="1:1" x14ac:dyDescent="0.4">
      <c r="A390" t="s">
        <v>292</v>
      </c>
    </row>
    <row r="391" spans="1:1" x14ac:dyDescent="0.4">
      <c r="A391" t="s">
        <v>286</v>
      </c>
    </row>
    <row r="392" spans="1:1" x14ac:dyDescent="0.4">
      <c r="A392" t="s">
        <v>42</v>
      </c>
    </row>
    <row r="394" spans="1:1" x14ac:dyDescent="0.4">
      <c r="A394" t="s">
        <v>43</v>
      </c>
    </row>
    <row r="395" spans="1:1" x14ac:dyDescent="0.4">
      <c r="A395" t="s">
        <v>293</v>
      </c>
    </row>
    <row r="396" spans="1:1" x14ac:dyDescent="0.4">
      <c r="A396" t="s">
        <v>63</v>
      </c>
    </row>
    <row r="397" spans="1:1" x14ac:dyDescent="0.4">
      <c r="A397" t="s">
        <v>294</v>
      </c>
    </row>
    <row r="398" spans="1:1" x14ac:dyDescent="0.4">
      <c r="A398" t="s">
        <v>45</v>
      </c>
    </row>
    <row r="399" spans="1:1" x14ac:dyDescent="0.4">
      <c r="A399" t="s">
        <v>295</v>
      </c>
    </row>
    <row r="401" spans="1:1" x14ac:dyDescent="0.4">
      <c r="A401" t="s">
        <v>296</v>
      </c>
    </row>
    <row r="403" spans="1:1" x14ac:dyDescent="0.4">
      <c r="A403" t="s">
        <v>297</v>
      </c>
    </row>
    <row r="404" spans="1:1" x14ac:dyDescent="0.4">
      <c r="A404" t="s">
        <v>298</v>
      </c>
    </row>
    <row r="405" spans="1:1" x14ac:dyDescent="0.4">
      <c r="A405" t="s">
        <v>299</v>
      </c>
    </row>
    <row r="406" spans="1:1" x14ac:dyDescent="0.4">
      <c r="A406" t="s">
        <v>300</v>
      </c>
    </row>
    <row r="407" spans="1:1" x14ac:dyDescent="0.4">
      <c r="A407" t="s">
        <v>301</v>
      </c>
    </row>
    <row r="408" spans="1:1" x14ac:dyDescent="0.4">
      <c r="A408" t="s">
        <v>302</v>
      </c>
    </row>
    <row r="409" spans="1:1" x14ac:dyDescent="0.4">
      <c r="A409" t="s">
        <v>303</v>
      </c>
    </row>
    <row r="410" spans="1:1" x14ac:dyDescent="0.4">
      <c r="A410" t="s">
        <v>304</v>
      </c>
    </row>
    <row r="411" spans="1:1" x14ac:dyDescent="0.4">
      <c r="A411" t="s">
        <v>305</v>
      </c>
    </row>
    <row r="412" spans="1:1" x14ac:dyDescent="0.4">
      <c r="A412" t="s">
        <v>306</v>
      </c>
    </row>
    <row r="413" spans="1:1" x14ac:dyDescent="0.4">
      <c r="A413" t="s">
        <v>307</v>
      </c>
    </row>
    <row r="414" spans="1:1" x14ac:dyDescent="0.4">
      <c r="A414" t="s">
        <v>308</v>
      </c>
    </row>
    <row r="415" spans="1:1" x14ac:dyDescent="0.4">
      <c r="A415" t="s">
        <v>309</v>
      </c>
    </row>
    <row r="416" spans="1:1" x14ac:dyDescent="0.4">
      <c r="A416" t="s">
        <v>310</v>
      </c>
    </row>
    <row r="417" spans="1:1" x14ac:dyDescent="0.4">
      <c r="A417" t="s">
        <v>311</v>
      </c>
    </row>
    <row r="418" spans="1:1" x14ac:dyDescent="0.4">
      <c r="A418" t="s">
        <v>312</v>
      </c>
    </row>
    <row r="419" spans="1:1" x14ac:dyDescent="0.4">
      <c r="A419" t="s">
        <v>313</v>
      </c>
    </row>
    <row r="420" spans="1:1" x14ac:dyDescent="0.4">
      <c r="A420" t="s">
        <v>314</v>
      </c>
    </row>
    <row r="421" spans="1:1" x14ac:dyDescent="0.4">
      <c r="A421" t="s">
        <v>315</v>
      </c>
    </row>
    <row r="422" spans="1:1" x14ac:dyDescent="0.4">
      <c r="A422" t="s">
        <v>316</v>
      </c>
    </row>
    <row r="423" spans="1:1" x14ac:dyDescent="0.4">
      <c r="A423" t="s">
        <v>317</v>
      </c>
    </row>
    <row r="424" spans="1:1" x14ac:dyDescent="0.4">
      <c r="A424" t="s">
        <v>318</v>
      </c>
    </row>
    <row r="425" spans="1:1" x14ac:dyDescent="0.4">
      <c r="A425" t="s">
        <v>319</v>
      </c>
    </row>
    <row r="426" spans="1:1" x14ac:dyDescent="0.4">
      <c r="A426" t="s">
        <v>320</v>
      </c>
    </row>
    <row r="427" spans="1:1" x14ac:dyDescent="0.4">
      <c r="A427" t="s">
        <v>321</v>
      </c>
    </row>
    <row r="428" spans="1:1" x14ac:dyDescent="0.4">
      <c r="A428" t="s">
        <v>322</v>
      </c>
    </row>
    <row r="429" spans="1:1" x14ac:dyDescent="0.4">
      <c r="A429" t="s">
        <v>323</v>
      </c>
    </row>
    <row r="430" spans="1:1" x14ac:dyDescent="0.4">
      <c r="A430" t="s">
        <v>324</v>
      </c>
    </row>
    <row r="431" spans="1:1" x14ac:dyDescent="0.4">
      <c r="A431" t="s">
        <v>325</v>
      </c>
    </row>
    <row r="432" spans="1:1" x14ac:dyDescent="0.4">
      <c r="A432" t="s">
        <v>326</v>
      </c>
    </row>
    <row r="433" spans="1:1" x14ac:dyDescent="0.4">
      <c r="A433" t="s">
        <v>327</v>
      </c>
    </row>
    <row r="434" spans="1:1" x14ac:dyDescent="0.4">
      <c r="A434" t="s">
        <v>328</v>
      </c>
    </row>
    <row r="435" spans="1:1" x14ac:dyDescent="0.4">
      <c r="A435" t="s">
        <v>329</v>
      </c>
    </row>
    <row r="436" spans="1:1" x14ac:dyDescent="0.4">
      <c r="A436" t="s">
        <v>330</v>
      </c>
    </row>
    <row r="437" spans="1:1" x14ac:dyDescent="0.4">
      <c r="A437" t="s">
        <v>331</v>
      </c>
    </row>
    <row r="438" spans="1:1" x14ac:dyDescent="0.4">
      <c r="A438" t="s">
        <v>332</v>
      </c>
    </row>
    <row r="439" spans="1:1" x14ac:dyDescent="0.4">
      <c r="A439" t="s">
        <v>333</v>
      </c>
    </row>
    <row r="440" spans="1:1" x14ac:dyDescent="0.4">
      <c r="A440" t="s">
        <v>334</v>
      </c>
    </row>
    <row r="442" spans="1:1" x14ac:dyDescent="0.4">
      <c r="A442" t="s">
        <v>335</v>
      </c>
    </row>
    <row r="444" spans="1:1" x14ac:dyDescent="0.4">
      <c r="A444" t="s">
        <v>42</v>
      </c>
    </row>
    <row r="446" spans="1:1" x14ac:dyDescent="0.4">
      <c r="A446" t="s">
        <v>43</v>
      </c>
    </row>
    <row r="447" spans="1:1" x14ac:dyDescent="0.4">
      <c r="A447" t="s">
        <v>336</v>
      </c>
    </row>
    <row r="448" spans="1:1" x14ac:dyDescent="0.4">
      <c r="A448" t="s">
        <v>63</v>
      </c>
    </row>
    <row r="449" spans="1:1" x14ac:dyDescent="0.4">
      <c r="A449" t="s">
        <v>294</v>
      </c>
    </row>
    <row r="450" spans="1:1" x14ac:dyDescent="0.4">
      <c r="A450" t="s">
        <v>337</v>
      </c>
    </row>
    <row r="451" spans="1:1" x14ac:dyDescent="0.4">
      <c r="A451" t="s">
        <v>338</v>
      </c>
    </row>
    <row r="452" spans="1:1" x14ac:dyDescent="0.4">
      <c r="A452" t="s">
        <v>45</v>
      </c>
    </row>
    <row r="453" spans="1:1" x14ac:dyDescent="0.4">
      <c r="A453" t="s">
        <v>339</v>
      </c>
    </row>
    <row r="455" spans="1:1" x14ac:dyDescent="0.4">
      <c r="A455" t="s">
        <v>340</v>
      </c>
    </row>
    <row r="457" spans="1:1" x14ac:dyDescent="0.4">
      <c r="A457" t="s">
        <v>341</v>
      </c>
    </row>
    <row r="458" spans="1:1" x14ac:dyDescent="0.4">
      <c r="A458" t="s">
        <v>342</v>
      </c>
    </row>
    <row r="459" spans="1:1" x14ac:dyDescent="0.4">
      <c r="A459" t="s">
        <v>343</v>
      </c>
    </row>
    <row r="460" spans="1:1" x14ac:dyDescent="0.4">
      <c r="A460" t="s">
        <v>344</v>
      </c>
    </row>
    <row r="461" spans="1:1" x14ac:dyDescent="0.4">
      <c r="A461" t="s">
        <v>345</v>
      </c>
    </row>
    <row r="462" spans="1:1" x14ac:dyDescent="0.4">
      <c r="A462" t="s">
        <v>346</v>
      </c>
    </row>
    <row r="463" spans="1:1" x14ac:dyDescent="0.4">
      <c r="A463" t="s">
        <v>347</v>
      </c>
    </row>
    <row r="464" spans="1:1" x14ac:dyDescent="0.4">
      <c r="A464" t="s">
        <v>348</v>
      </c>
    </row>
    <row r="465" spans="1:1" x14ac:dyDescent="0.4">
      <c r="A465" t="s">
        <v>349</v>
      </c>
    </row>
    <row r="466" spans="1:1" x14ac:dyDescent="0.4">
      <c r="A466" t="s">
        <v>350</v>
      </c>
    </row>
    <row r="467" spans="1:1" x14ac:dyDescent="0.4">
      <c r="A467" t="s">
        <v>351</v>
      </c>
    </row>
    <row r="468" spans="1:1" x14ac:dyDescent="0.4">
      <c r="A468" t="s">
        <v>352</v>
      </c>
    </row>
    <row r="469" spans="1:1" x14ac:dyDescent="0.4">
      <c r="A469" t="s">
        <v>353</v>
      </c>
    </row>
    <row r="470" spans="1:1" x14ac:dyDescent="0.4">
      <c r="A470" t="s">
        <v>354</v>
      </c>
    </row>
    <row r="471" spans="1:1" x14ac:dyDescent="0.4">
      <c r="A471" t="s">
        <v>355</v>
      </c>
    </row>
    <row r="472" spans="1:1" x14ac:dyDescent="0.4">
      <c r="A472" t="s">
        <v>356</v>
      </c>
    </row>
    <row r="473" spans="1:1" x14ac:dyDescent="0.4">
      <c r="A473" t="s">
        <v>357</v>
      </c>
    </row>
    <row r="474" spans="1:1" x14ac:dyDescent="0.4">
      <c r="A474" t="s">
        <v>358</v>
      </c>
    </row>
    <row r="475" spans="1:1" x14ac:dyDescent="0.4">
      <c r="A475" t="s">
        <v>359</v>
      </c>
    </row>
    <row r="476" spans="1:1" x14ac:dyDescent="0.4">
      <c r="A476" t="s">
        <v>360</v>
      </c>
    </row>
    <row r="478" spans="1:1" x14ac:dyDescent="0.4">
      <c r="A478" t="s">
        <v>361</v>
      </c>
    </row>
    <row r="480" spans="1:1" x14ac:dyDescent="0.4">
      <c r="A480" t="s">
        <v>42</v>
      </c>
    </row>
    <row r="482" spans="1:1" x14ac:dyDescent="0.4">
      <c r="A482" t="s">
        <v>43</v>
      </c>
    </row>
    <row r="483" spans="1:1" x14ac:dyDescent="0.4">
      <c r="A483" t="s">
        <v>362</v>
      </c>
    </row>
    <row r="484" spans="1:1" x14ac:dyDescent="0.4">
      <c r="A484" t="s">
        <v>63</v>
      </c>
    </row>
    <row r="485" spans="1:1" x14ac:dyDescent="0.4">
      <c r="A485" t="s">
        <v>45</v>
      </c>
    </row>
    <row r="486" spans="1:1" x14ac:dyDescent="0.4">
      <c r="A486" t="s">
        <v>363</v>
      </c>
    </row>
    <row r="488" spans="1:1" x14ac:dyDescent="0.4">
      <c r="A488" t="s">
        <v>364</v>
      </c>
    </row>
    <row r="489" spans="1:1" x14ac:dyDescent="0.4">
      <c r="A489" t="s">
        <v>365</v>
      </c>
    </row>
    <row r="490" spans="1:1" x14ac:dyDescent="0.4">
      <c r="A490" t="s">
        <v>42</v>
      </c>
    </row>
    <row r="492" spans="1:1" x14ac:dyDescent="0.4">
      <c r="A492" t="s">
        <v>43</v>
      </c>
    </row>
    <row r="493" spans="1:1" x14ac:dyDescent="0.4">
      <c r="A493" t="s">
        <v>366</v>
      </c>
    </row>
    <row r="494" spans="1:1" x14ac:dyDescent="0.4">
      <c r="A494" t="s">
        <v>63</v>
      </c>
    </row>
    <row r="495" spans="1:1" x14ac:dyDescent="0.4">
      <c r="A495" t="s">
        <v>367</v>
      </c>
    </row>
    <row r="496" spans="1:1" x14ac:dyDescent="0.4">
      <c r="A496" t="s">
        <v>45</v>
      </c>
    </row>
    <row r="497" spans="1:1" x14ac:dyDescent="0.4">
      <c r="A497" t="s">
        <v>368</v>
      </c>
    </row>
    <row r="499" spans="1:1" x14ac:dyDescent="0.4">
      <c r="A499" t="s">
        <v>369</v>
      </c>
    </row>
    <row r="500" spans="1:1" x14ac:dyDescent="0.4">
      <c r="A500" t="s">
        <v>370</v>
      </c>
    </row>
    <row r="501" spans="1:1" x14ac:dyDescent="0.4">
      <c r="A501" t="s">
        <v>371</v>
      </c>
    </row>
    <row r="502" spans="1:1" x14ac:dyDescent="0.4">
      <c r="A502" t="s">
        <v>372</v>
      </c>
    </row>
    <row r="503" spans="1:1" x14ac:dyDescent="0.4">
      <c r="A503" t="s">
        <v>373</v>
      </c>
    </row>
    <row r="504" spans="1:1" x14ac:dyDescent="0.4">
      <c r="A504" t="s">
        <v>374</v>
      </c>
    </row>
    <row r="505" spans="1:1" x14ac:dyDescent="0.4">
      <c r="A505" t="s">
        <v>375</v>
      </c>
    </row>
    <row r="506" spans="1:1" x14ac:dyDescent="0.4">
      <c r="A506" t="s">
        <v>376</v>
      </c>
    </row>
    <row r="507" spans="1:1" x14ac:dyDescent="0.4">
      <c r="A507" t="s">
        <v>377</v>
      </c>
    </row>
    <row r="508" spans="1:1" x14ac:dyDescent="0.4">
      <c r="A508" t="s">
        <v>378</v>
      </c>
    </row>
    <row r="509" spans="1:1" x14ac:dyDescent="0.4">
      <c r="A509" t="s">
        <v>379</v>
      </c>
    </row>
    <row r="510" spans="1:1" x14ac:dyDescent="0.4">
      <c r="A510" t="s">
        <v>380</v>
      </c>
    </row>
    <row r="511" spans="1:1" x14ac:dyDescent="0.4">
      <c r="A511" t="s">
        <v>381</v>
      </c>
    </row>
    <row r="512" spans="1:1" x14ac:dyDescent="0.4">
      <c r="A512" t="s">
        <v>382</v>
      </c>
    </row>
    <row r="513" spans="1:1" x14ac:dyDescent="0.4">
      <c r="A513" t="s">
        <v>383</v>
      </c>
    </row>
    <row r="514" spans="1:1" x14ac:dyDescent="0.4">
      <c r="A514" t="s">
        <v>384</v>
      </c>
    </row>
    <row r="515" spans="1:1" x14ac:dyDescent="0.4">
      <c r="A515" t="s">
        <v>385</v>
      </c>
    </row>
    <row r="516" spans="1:1" x14ac:dyDescent="0.4">
      <c r="A516" t="s">
        <v>386</v>
      </c>
    </row>
    <row r="517" spans="1:1" x14ac:dyDescent="0.4">
      <c r="A517" t="s">
        <v>387</v>
      </c>
    </row>
    <row r="518" spans="1:1" x14ac:dyDescent="0.4">
      <c r="A518" t="s">
        <v>388</v>
      </c>
    </row>
    <row r="519" spans="1:1" x14ac:dyDescent="0.4">
      <c r="A519" t="s">
        <v>389</v>
      </c>
    </row>
    <row r="520" spans="1:1" x14ac:dyDescent="0.4">
      <c r="A520" t="s">
        <v>390</v>
      </c>
    </row>
    <row r="521" spans="1:1" x14ac:dyDescent="0.4">
      <c r="A521" t="s">
        <v>391</v>
      </c>
    </row>
    <row r="522" spans="1:1" x14ac:dyDescent="0.4">
      <c r="A522" t="s">
        <v>392</v>
      </c>
    </row>
    <row r="523" spans="1:1" x14ac:dyDescent="0.4">
      <c r="A523" t="s">
        <v>393</v>
      </c>
    </row>
    <row r="524" spans="1:1" x14ac:dyDescent="0.4">
      <c r="A524" t="s">
        <v>394</v>
      </c>
    </row>
    <row r="525" spans="1:1" x14ac:dyDescent="0.4">
      <c r="A525" t="s">
        <v>395</v>
      </c>
    </row>
    <row r="526" spans="1:1" x14ac:dyDescent="0.4">
      <c r="A526" t="s">
        <v>396</v>
      </c>
    </row>
    <row r="527" spans="1:1" x14ac:dyDescent="0.4">
      <c r="A527" t="s">
        <v>397</v>
      </c>
    </row>
    <row r="528" spans="1:1" x14ac:dyDescent="0.4">
      <c r="A528" t="s">
        <v>398</v>
      </c>
    </row>
    <row r="529" spans="1:1" x14ac:dyDescent="0.4">
      <c r="A529" t="s">
        <v>399</v>
      </c>
    </row>
    <row r="531" spans="1:1" x14ac:dyDescent="0.4">
      <c r="A531" t="s">
        <v>400</v>
      </c>
    </row>
    <row r="533" spans="1:1" x14ac:dyDescent="0.4">
      <c r="A533" t="s">
        <v>42</v>
      </c>
    </row>
    <row r="535" spans="1:1" x14ac:dyDescent="0.4">
      <c r="A535" t="s">
        <v>43</v>
      </c>
    </row>
    <row r="536" spans="1:1" x14ac:dyDescent="0.4">
      <c r="A536" t="s">
        <v>401</v>
      </c>
    </row>
    <row r="537" spans="1:1" x14ac:dyDescent="0.4">
      <c r="A537" t="s">
        <v>63</v>
      </c>
    </row>
    <row r="538" spans="1:1" x14ac:dyDescent="0.4">
      <c r="A538" t="s">
        <v>367</v>
      </c>
    </row>
    <row r="539" spans="1:1" x14ac:dyDescent="0.4">
      <c r="A539" t="s">
        <v>402</v>
      </c>
    </row>
    <row r="540" spans="1:1" x14ac:dyDescent="0.4">
      <c r="A540" t="s">
        <v>403</v>
      </c>
    </row>
    <row r="541" spans="1:1" x14ac:dyDescent="0.4">
      <c r="A541" t="s">
        <v>404</v>
      </c>
    </row>
    <row r="542" spans="1:1" x14ac:dyDescent="0.4">
      <c r="A542" t="s">
        <v>45</v>
      </c>
    </row>
    <row r="543" spans="1:1" x14ac:dyDescent="0.4">
      <c r="A543" t="s">
        <v>405</v>
      </c>
    </row>
    <row r="545" spans="1:1" x14ac:dyDescent="0.4">
      <c r="A545" t="s">
        <v>406</v>
      </c>
    </row>
    <row r="546" spans="1:1" x14ac:dyDescent="0.4">
      <c r="A546" t="s">
        <v>407</v>
      </c>
    </row>
    <row r="547" spans="1:1" x14ac:dyDescent="0.4">
      <c r="A547" t="s">
        <v>408</v>
      </c>
    </row>
    <row r="548" spans="1:1" x14ac:dyDescent="0.4">
      <c r="A548" t="s">
        <v>409</v>
      </c>
    </row>
    <row r="549" spans="1:1" x14ac:dyDescent="0.4">
      <c r="A549" t="s">
        <v>410</v>
      </c>
    </row>
    <row r="550" spans="1:1" x14ac:dyDescent="0.4">
      <c r="A550" t="s">
        <v>411</v>
      </c>
    </row>
    <row r="551" spans="1:1" x14ac:dyDescent="0.4">
      <c r="A551" t="s">
        <v>412</v>
      </c>
    </row>
    <row r="552" spans="1:1" x14ac:dyDescent="0.4">
      <c r="A552" t="s">
        <v>413</v>
      </c>
    </row>
    <row r="553" spans="1:1" x14ac:dyDescent="0.4">
      <c r="A553" t="s">
        <v>414</v>
      </c>
    </row>
    <row r="554" spans="1:1" x14ac:dyDescent="0.4">
      <c r="A554" t="s">
        <v>415</v>
      </c>
    </row>
    <row r="555" spans="1:1" x14ac:dyDescent="0.4">
      <c r="A555" t="s">
        <v>416</v>
      </c>
    </row>
    <row r="556" spans="1:1" x14ac:dyDescent="0.4">
      <c r="A556" t="s">
        <v>417</v>
      </c>
    </row>
    <row r="557" spans="1:1" x14ac:dyDescent="0.4">
      <c r="A557" t="s">
        <v>418</v>
      </c>
    </row>
    <row r="558" spans="1:1" x14ac:dyDescent="0.4">
      <c r="A558" t="s">
        <v>419</v>
      </c>
    </row>
    <row r="559" spans="1:1" x14ac:dyDescent="0.4">
      <c r="A559" t="s">
        <v>420</v>
      </c>
    </row>
    <row r="560" spans="1:1" x14ac:dyDescent="0.4">
      <c r="A560" t="s">
        <v>421</v>
      </c>
    </row>
    <row r="561" spans="1:1" x14ac:dyDescent="0.4">
      <c r="A561" t="s">
        <v>422</v>
      </c>
    </row>
    <row r="562" spans="1:1" x14ac:dyDescent="0.4">
      <c r="A562" t="s">
        <v>423</v>
      </c>
    </row>
    <row r="563" spans="1:1" x14ac:dyDescent="0.4">
      <c r="A563" t="s">
        <v>424</v>
      </c>
    </row>
    <row r="564" spans="1:1" x14ac:dyDescent="0.4">
      <c r="A564" t="s">
        <v>425</v>
      </c>
    </row>
    <row r="565" spans="1:1" x14ac:dyDescent="0.4">
      <c r="A565" t="s">
        <v>426</v>
      </c>
    </row>
    <row r="566" spans="1:1" x14ac:dyDescent="0.4">
      <c r="A566" t="s">
        <v>427</v>
      </c>
    </row>
    <row r="567" spans="1:1" x14ac:dyDescent="0.4">
      <c r="A567" t="s">
        <v>428</v>
      </c>
    </row>
    <row r="568" spans="1:1" x14ac:dyDescent="0.4">
      <c r="A568" t="s">
        <v>429</v>
      </c>
    </row>
    <row r="569" spans="1:1" x14ac:dyDescent="0.4">
      <c r="A569" t="s">
        <v>430</v>
      </c>
    </row>
    <row r="570" spans="1:1" x14ac:dyDescent="0.4">
      <c r="A570" t="s">
        <v>431</v>
      </c>
    </row>
    <row r="571" spans="1:1" x14ac:dyDescent="0.4">
      <c r="A571" t="s">
        <v>432</v>
      </c>
    </row>
    <row r="572" spans="1:1" x14ac:dyDescent="0.4">
      <c r="A572" t="s">
        <v>433</v>
      </c>
    </row>
    <row r="573" spans="1:1" x14ac:dyDescent="0.4">
      <c r="A573" t="s">
        <v>434</v>
      </c>
    </row>
    <row r="575" spans="1:1" x14ac:dyDescent="0.4">
      <c r="A575" t="s">
        <v>400</v>
      </c>
    </row>
    <row r="577" spans="1:1" x14ac:dyDescent="0.4">
      <c r="A577" t="s">
        <v>42</v>
      </c>
    </row>
    <row r="579" spans="1:1" x14ac:dyDescent="0.4">
      <c r="A579" t="s">
        <v>43</v>
      </c>
    </row>
    <row r="580" spans="1:1" x14ac:dyDescent="0.4">
      <c r="A580" t="s">
        <v>435</v>
      </c>
    </row>
    <row r="581" spans="1:1" x14ac:dyDescent="0.4">
      <c r="A581" t="s">
        <v>63</v>
      </c>
    </row>
    <row r="582" spans="1:1" x14ac:dyDescent="0.4">
      <c r="A582" t="s">
        <v>367</v>
      </c>
    </row>
    <row r="583" spans="1:1" x14ac:dyDescent="0.4">
      <c r="A583" t="s">
        <v>338</v>
      </c>
    </row>
    <row r="584" spans="1:1" x14ac:dyDescent="0.4">
      <c r="A584" t="s">
        <v>436</v>
      </c>
    </row>
    <row r="585" spans="1:1" x14ac:dyDescent="0.4">
      <c r="A585" t="s">
        <v>437</v>
      </c>
    </row>
    <row r="586" spans="1:1" x14ac:dyDescent="0.4">
      <c r="A586" t="s">
        <v>404</v>
      </c>
    </row>
    <row r="587" spans="1:1" x14ac:dyDescent="0.4">
      <c r="A587" t="s">
        <v>45</v>
      </c>
    </row>
    <row r="588" spans="1:1" x14ac:dyDescent="0.4">
      <c r="A588" t="s">
        <v>438</v>
      </c>
    </row>
    <row r="590" spans="1:1" x14ac:dyDescent="0.4">
      <c r="A590" t="s">
        <v>439</v>
      </c>
    </row>
    <row r="591" spans="1:1" x14ac:dyDescent="0.4">
      <c r="A591" t="s">
        <v>440</v>
      </c>
    </row>
    <row r="592" spans="1:1" x14ac:dyDescent="0.4">
      <c r="A592" t="s">
        <v>441</v>
      </c>
    </row>
    <row r="593" spans="1:1" x14ac:dyDescent="0.4">
      <c r="A593" t="s">
        <v>442</v>
      </c>
    </row>
    <row r="594" spans="1:1" x14ac:dyDescent="0.4">
      <c r="A594" t="s">
        <v>443</v>
      </c>
    </row>
    <row r="595" spans="1:1" x14ac:dyDescent="0.4">
      <c r="A595" t="s">
        <v>444</v>
      </c>
    </row>
    <row r="596" spans="1:1" x14ac:dyDescent="0.4">
      <c r="A596" t="s">
        <v>445</v>
      </c>
    </row>
    <row r="597" spans="1:1" x14ac:dyDescent="0.4">
      <c r="A597" t="s">
        <v>446</v>
      </c>
    </row>
    <row r="598" spans="1:1" x14ac:dyDescent="0.4">
      <c r="A598" t="s">
        <v>447</v>
      </c>
    </row>
    <row r="600" spans="1:1" x14ac:dyDescent="0.4">
      <c r="A600" t="s">
        <v>448</v>
      </c>
    </row>
    <row r="602" spans="1:1" x14ac:dyDescent="0.4">
      <c r="A602" t="s">
        <v>449</v>
      </c>
    </row>
    <row r="603" spans="1:1" x14ac:dyDescent="0.4">
      <c r="A603" t="s">
        <v>450</v>
      </c>
    </row>
    <row r="604" spans="1:1" x14ac:dyDescent="0.4">
      <c r="A604" t="s">
        <v>451</v>
      </c>
    </row>
    <row r="605" spans="1:1" x14ac:dyDescent="0.4">
      <c r="A605" t="s">
        <v>452</v>
      </c>
    </row>
    <row r="606" spans="1:1" x14ac:dyDescent="0.4">
      <c r="A606" t="s">
        <v>453</v>
      </c>
    </row>
    <row r="607" spans="1:1" x14ac:dyDescent="0.4">
      <c r="A607" t="s">
        <v>454</v>
      </c>
    </row>
    <row r="608" spans="1:1" x14ac:dyDescent="0.4">
      <c r="A608" t="s">
        <v>455</v>
      </c>
    </row>
    <row r="609" spans="1:1" x14ac:dyDescent="0.4">
      <c r="A609" t="s">
        <v>456</v>
      </c>
    </row>
    <row r="610" spans="1:1" x14ac:dyDescent="0.4">
      <c r="A610" t="s">
        <v>457</v>
      </c>
    </row>
    <row r="611" spans="1:1" x14ac:dyDescent="0.4">
      <c r="A611" t="s">
        <v>458</v>
      </c>
    </row>
    <row r="612" spans="1:1" x14ac:dyDescent="0.4">
      <c r="A612" t="s">
        <v>459</v>
      </c>
    </row>
    <row r="613" spans="1:1" x14ac:dyDescent="0.4">
      <c r="A613" t="s">
        <v>460</v>
      </c>
    </row>
    <row r="614" spans="1:1" x14ac:dyDescent="0.4">
      <c r="A614" t="s">
        <v>461</v>
      </c>
    </row>
    <row r="615" spans="1:1" x14ac:dyDescent="0.4">
      <c r="A615" t="s">
        <v>462</v>
      </c>
    </row>
    <row r="616" spans="1:1" x14ac:dyDescent="0.4">
      <c r="A616" t="s">
        <v>463</v>
      </c>
    </row>
    <row r="617" spans="1:1" x14ac:dyDescent="0.4">
      <c r="A617" t="s">
        <v>464</v>
      </c>
    </row>
    <row r="618" spans="1:1" x14ac:dyDescent="0.4">
      <c r="A618" t="s">
        <v>465</v>
      </c>
    </row>
    <row r="619" spans="1:1" x14ac:dyDescent="0.4">
      <c r="A619" t="s">
        <v>466</v>
      </c>
    </row>
    <row r="620" spans="1:1" x14ac:dyDescent="0.4">
      <c r="A620" t="s">
        <v>467</v>
      </c>
    </row>
    <row r="621" spans="1:1" x14ac:dyDescent="0.4">
      <c r="A621" t="s">
        <v>468</v>
      </c>
    </row>
    <row r="622" spans="1:1" x14ac:dyDescent="0.4">
      <c r="A622" t="s">
        <v>469</v>
      </c>
    </row>
    <row r="623" spans="1:1" x14ac:dyDescent="0.4">
      <c r="A623" t="s">
        <v>470</v>
      </c>
    </row>
    <row r="624" spans="1:1" x14ac:dyDescent="0.4">
      <c r="A624" t="s">
        <v>471</v>
      </c>
    </row>
    <row r="625" spans="1:1" x14ac:dyDescent="0.4">
      <c r="A625" t="s">
        <v>472</v>
      </c>
    </row>
    <row r="626" spans="1:1" x14ac:dyDescent="0.4">
      <c r="A626" t="s">
        <v>473</v>
      </c>
    </row>
    <row r="627" spans="1:1" x14ac:dyDescent="0.4">
      <c r="A627" t="s">
        <v>474</v>
      </c>
    </row>
    <row r="628" spans="1:1" x14ac:dyDescent="0.4">
      <c r="A628" t="s">
        <v>475</v>
      </c>
    </row>
    <row r="629" spans="1:1" x14ac:dyDescent="0.4">
      <c r="A629" t="s">
        <v>476</v>
      </c>
    </row>
    <row r="630" spans="1:1" x14ac:dyDescent="0.4">
      <c r="A630" t="s">
        <v>477</v>
      </c>
    </row>
    <row r="631" spans="1:1" x14ac:dyDescent="0.4">
      <c r="A631" t="s">
        <v>478</v>
      </c>
    </row>
    <row r="632" spans="1:1" x14ac:dyDescent="0.4">
      <c r="A632" t="s">
        <v>479</v>
      </c>
    </row>
    <row r="633" spans="1:1" x14ac:dyDescent="0.4">
      <c r="A633" t="s">
        <v>480</v>
      </c>
    </row>
    <row r="634" spans="1:1" x14ac:dyDescent="0.4">
      <c r="A634" t="s">
        <v>481</v>
      </c>
    </row>
    <row r="635" spans="1:1" x14ac:dyDescent="0.4">
      <c r="A635" t="s">
        <v>482</v>
      </c>
    </row>
    <row r="636" spans="1:1" x14ac:dyDescent="0.4">
      <c r="A636" t="s">
        <v>483</v>
      </c>
    </row>
    <row r="637" spans="1:1" x14ac:dyDescent="0.4">
      <c r="A637" t="s">
        <v>484</v>
      </c>
    </row>
    <row r="638" spans="1:1" x14ac:dyDescent="0.4">
      <c r="A638" t="s">
        <v>485</v>
      </c>
    </row>
    <row r="639" spans="1:1" x14ac:dyDescent="0.4">
      <c r="A639" t="s">
        <v>486</v>
      </c>
    </row>
    <row r="640" spans="1:1" x14ac:dyDescent="0.4">
      <c r="A640" t="s">
        <v>487</v>
      </c>
    </row>
    <row r="641" spans="1:1" x14ac:dyDescent="0.4">
      <c r="A641" t="s">
        <v>488</v>
      </c>
    </row>
    <row r="642" spans="1:1" x14ac:dyDescent="0.4">
      <c r="A642" t="s">
        <v>489</v>
      </c>
    </row>
    <row r="643" spans="1:1" x14ac:dyDescent="0.4">
      <c r="A643" t="s">
        <v>490</v>
      </c>
    </row>
    <row r="644" spans="1:1" x14ac:dyDescent="0.4">
      <c r="A644" t="s">
        <v>491</v>
      </c>
    </row>
    <row r="645" spans="1:1" x14ac:dyDescent="0.4">
      <c r="A645" t="s">
        <v>492</v>
      </c>
    </row>
    <row r="646" spans="1:1" x14ac:dyDescent="0.4">
      <c r="A646" t="s">
        <v>493</v>
      </c>
    </row>
    <row r="647" spans="1:1" x14ac:dyDescent="0.4">
      <c r="A647" t="s">
        <v>494</v>
      </c>
    </row>
    <row r="648" spans="1:1" x14ac:dyDescent="0.4">
      <c r="A648" t="s">
        <v>495</v>
      </c>
    </row>
    <row r="649" spans="1:1" x14ac:dyDescent="0.4">
      <c r="A649" t="s">
        <v>496</v>
      </c>
    </row>
    <row r="650" spans="1:1" x14ac:dyDescent="0.4">
      <c r="A650" t="s">
        <v>497</v>
      </c>
    </row>
    <row r="651" spans="1:1" x14ac:dyDescent="0.4">
      <c r="A651" t="s">
        <v>498</v>
      </c>
    </row>
    <row r="652" spans="1:1" x14ac:dyDescent="0.4">
      <c r="A652" t="s">
        <v>499</v>
      </c>
    </row>
    <row r="653" spans="1:1" x14ac:dyDescent="0.4">
      <c r="A653" t="s">
        <v>500</v>
      </c>
    </row>
    <row r="654" spans="1:1" x14ac:dyDescent="0.4">
      <c r="A654" t="s">
        <v>501</v>
      </c>
    </row>
    <row r="655" spans="1:1" x14ac:dyDescent="0.4">
      <c r="A655" t="s">
        <v>502</v>
      </c>
    </row>
    <row r="656" spans="1:1" x14ac:dyDescent="0.4">
      <c r="A656" t="s">
        <v>503</v>
      </c>
    </row>
    <row r="657" spans="1:1" x14ac:dyDescent="0.4">
      <c r="A657" t="s">
        <v>504</v>
      </c>
    </row>
    <row r="658" spans="1:1" x14ac:dyDescent="0.4">
      <c r="A658" t="s">
        <v>505</v>
      </c>
    </row>
    <row r="659" spans="1:1" x14ac:dyDescent="0.4">
      <c r="A659" t="s">
        <v>506</v>
      </c>
    </row>
    <row r="660" spans="1:1" x14ac:dyDescent="0.4">
      <c r="A660" t="s">
        <v>507</v>
      </c>
    </row>
    <row r="661" spans="1:1" x14ac:dyDescent="0.4">
      <c r="A661" t="s">
        <v>508</v>
      </c>
    </row>
    <row r="662" spans="1:1" x14ac:dyDescent="0.4">
      <c r="A662" t="s">
        <v>509</v>
      </c>
    </row>
    <row r="663" spans="1:1" x14ac:dyDescent="0.4">
      <c r="A663" t="s">
        <v>510</v>
      </c>
    </row>
    <row r="664" spans="1:1" x14ac:dyDescent="0.4">
      <c r="A664" t="s">
        <v>511</v>
      </c>
    </row>
    <row r="665" spans="1:1" x14ac:dyDescent="0.4">
      <c r="A665" t="s">
        <v>512</v>
      </c>
    </row>
    <row r="666" spans="1:1" x14ac:dyDescent="0.4">
      <c r="A666" t="s">
        <v>513</v>
      </c>
    </row>
    <row r="667" spans="1:1" x14ac:dyDescent="0.4">
      <c r="A667" t="s">
        <v>514</v>
      </c>
    </row>
    <row r="668" spans="1:1" x14ac:dyDescent="0.4">
      <c r="A668" t="s">
        <v>515</v>
      </c>
    </row>
    <row r="669" spans="1:1" x14ac:dyDescent="0.4">
      <c r="A669" t="s">
        <v>516</v>
      </c>
    </row>
    <row r="670" spans="1:1" x14ac:dyDescent="0.4">
      <c r="A670" t="s">
        <v>517</v>
      </c>
    </row>
    <row r="671" spans="1:1" x14ac:dyDescent="0.4">
      <c r="A671" t="s">
        <v>518</v>
      </c>
    </row>
    <row r="672" spans="1:1" x14ac:dyDescent="0.4">
      <c r="A672" t="s">
        <v>519</v>
      </c>
    </row>
    <row r="673" spans="1:1" x14ac:dyDescent="0.4">
      <c r="A673" t="s">
        <v>520</v>
      </c>
    </row>
    <row r="674" spans="1:1" x14ac:dyDescent="0.4">
      <c r="A674" t="s">
        <v>521</v>
      </c>
    </row>
    <row r="675" spans="1:1" x14ac:dyDescent="0.4">
      <c r="A675" t="s">
        <v>522</v>
      </c>
    </row>
    <row r="676" spans="1:1" x14ac:dyDescent="0.4">
      <c r="A676" t="s">
        <v>523</v>
      </c>
    </row>
    <row r="677" spans="1:1" x14ac:dyDescent="0.4">
      <c r="A677" t="s">
        <v>524</v>
      </c>
    </row>
    <row r="678" spans="1:1" x14ac:dyDescent="0.4">
      <c r="A678" t="s">
        <v>525</v>
      </c>
    </row>
    <row r="679" spans="1:1" x14ac:dyDescent="0.4">
      <c r="A679" t="s">
        <v>526</v>
      </c>
    </row>
    <row r="680" spans="1:1" x14ac:dyDescent="0.4">
      <c r="A680" t="s">
        <v>527</v>
      </c>
    </row>
    <row r="681" spans="1:1" x14ac:dyDescent="0.4">
      <c r="A681" t="s">
        <v>528</v>
      </c>
    </row>
    <row r="682" spans="1:1" x14ac:dyDescent="0.4">
      <c r="A682" t="s">
        <v>529</v>
      </c>
    </row>
    <row r="683" spans="1:1" x14ac:dyDescent="0.4">
      <c r="A683" t="s">
        <v>530</v>
      </c>
    </row>
    <row r="684" spans="1:1" x14ac:dyDescent="0.4">
      <c r="A684" t="s">
        <v>531</v>
      </c>
    </row>
    <row r="685" spans="1:1" x14ac:dyDescent="0.4">
      <c r="A685" t="s">
        <v>532</v>
      </c>
    </row>
    <row r="686" spans="1:1" x14ac:dyDescent="0.4">
      <c r="A686" t="s">
        <v>533</v>
      </c>
    </row>
    <row r="687" spans="1:1" x14ac:dyDescent="0.4">
      <c r="A687" t="s">
        <v>534</v>
      </c>
    </row>
    <row r="688" spans="1:1" x14ac:dyDescent="0.4">
      <c r="A688" t="s">
        <v>535</v>
      </c>
    </row>
    <row r="689" spans="1:1" x14ac:dyDescent="0.4">
      <c r="A689" t="s">
        <v>536</v>
      </c>
    </row>
    <row r="690" spans="1:1" x14ac:dyDescent="0.4">
      <c r="A690" t="s">
        <v>537</v>
      </c>
    </row>
    <row r="691" spans="1:1" x14ac:dyDescent="0.4">
      <c r="A691" t="s">
        <v>538</v>
      </c>
    </row>
    <row r="692" spans="1:1" x14ac:dyDescent="0.4">
      <c r="A692" t="s">
        <v>539</v>
      </c>
    </row>
    <row r="693" spans="1:1" x14ac:dyDescent="0.4">
      <c r="A693" t="s">
        <v>540</v>
      </c>
    </row>
    <row r="694" spans="1:1" x14ac:dyDescent="0.4">
      <c r="A694" t="s">
        <v>541</v>
      </c>
    </row>
    <row r="695" spans="1:1" x14ac:dyDescent="0.4">
      <c r="A695" t="s">
        <v>542</v>
      </c>
    </row>
    <row r="696" spans="1:1" x14ac:dyDescent="0.4">
      <c r="A696" t="s">
        <v>543</v>
      </c>
    </row>
    <row r="697" spans="1:1" x14ac:dyDescent="0.4">
      <c r="A697" t="s">
        <v>544</v>
      </c>
    </row>
    <row r="698" spans="1:1" x14ac:dyDescent="0.4">
      <c r="A698" t="s">
        <v>545</v>
      </c>
    </row>
    <row r="699" spans="1:1" x14ac:dyDescent="0.4">
      <c r="A699" t="s">
        <v>546</v>
      </c>
    </row>
    <row r="700" spans="1:1" x14ac:dyDescent="0.4">
      <c r="A700" t="s">
        <v>547</v>
      </c>
    </row>
    <row r="701" spans="1:1" x14ac:dyDescent="0.4">
      <c r="A701" t="s">
        <v>548</v>
      </c>
    </row>
    <row r="702" spans="1:1" x14ac:dyDescent="0.4">
      <c r="A702" t="s">
        <v>549</v>
      </c>
    </row>
    <row r="703" spans="1:1" x14ac:dyDescent="0.4">
      <c r="A703" t="s">
        <v>550</v>
      </c>
    </row>
    <row r="704" spans="1:1" x14ac:dyDescent="0.4">
      <c r="A704" t="s">
        <v>551</v>
      </c>
    </row>
    <row r="705" spans="1:1" x14ac:dyDescent="0.4">
      <c r="A705" t="s">
        <v>552</v>
      </c>
    </row>
    <row r="706" spans="1:1" x14ac:dyDescent="0.4">
      <c r="A706" t="s">
        <v>553</v>
      </c>
    </row>
    <row r="707" spans="1:1" x14ac:dyDescent="0.4">
      <c r="A707" t="s">
        <v>554</v>
      </c>
    </row>
    <row r="708" spans="1:1" x14ac:dyDescent="0.4">
      <c r="A708" t="s">
        <v>555</v>
      </c>
    </row>
    <row r="709" spans="1:1" x14ac:dyDescent="0.4">
      <c r="A709" t="s">
        <v>556</v>
      </c>
    </row>
    <row r="710" spans="1:1" x14ac:dyDescent="0.4">
      <c r="A710" t="s">
        <v>557</v>
      </c>
    </row>
    <row r="711" spans="1:1" x14ac:dyDescent="0.4">
      <c r="A711" t="s">
        <v>558</v>
      </c>
    </row>
    <row r="712" spans="1:1" x14ac:dyDescent="0.4">
      <c r="A712" t="s">
        <v>559</v>
      </c>
    </row>
    <row r="713" spans="1:1" x14ac:dyDescent="0.4">
      <c r="A713" t="s">
        <v>560</v>
      </c>
    </row>
    <row r="714" spans="1:1" x14ac:dyDescent="0.4">
      <c r="A714" t="s">
        <v>561</v>
      </c>
    </row>
    <row r="715" spans="1:1" x14ac:dyDescent="0.4">
      <c r="A715" t="s">
        <v>562</v>
      </c>
    </row>
    <row r="716" spans="1:1" x14ac:dyDescent="0.4">
      <c r="A716" t="s">
        <v>563</v>
      </c>
    </row>
    <row r="717" spans="1:1" x14ac:dyDescent="0.4">
      <c r="A717" t="s">
        <v>564</v>
      </c>
    </row>
    <row r="718" spans="1:1" x14ac:dyDescent="0.4">
      <c r="A718" t="s">
        <v>565</v>
      </c>
    </row>
    <row r="719" spans="1:1" x14ac:dyDescent="0.4">
      <c r="A719" t="s">
        <v>566</v>
      </c>
    </row>
    <row r="720" spans="1:1" x14ac:dyDescent="0.4">
      <c r="A720" t="s">
        <v>567</v>
      </c>
    </row>
    <row r="721" spans="1:1" x14ac:dyDescent="0.4">
      <c r="A721" t="s">
        <v>568</v>
      </c>
    </row>
    <row r="722" spans="1:1" x14ac:dyDescent="0.4">
      <c r="A722" t="s">
        <v>569</v>
      </c>
    </row>
    <row r="723" spans="1:1" x14ac:dyDescent="0.4">
      <c r="A723" t="s">
        <v>570</v>
      </c>
    </row>
    <row r="724" spans="1:1" x14ac:dyDescent="0.4">
      <c r="A724" t="s">
        <v>571</v>
      </c>
    </row>
    <row r="725" spans="1:1" x14ac:dyDescent="0.4">
      <c r="A725" t="s">
        <v>572</v>
      </c>
    </row>
    <row r="726" spans="1:1" x14ac:dyDescent="0.4">
      <c r="A726" t="s">
        <v>573</v>
      </c>
    </row>
    <row r="727" spans="1:1" x14ac:dyDescent="0.4">
      <c r="A727" t="s">
        <v>574</v>
      </c>
    </row>
    <row r="728" spans="1:1" x14ac:dyDescent="0.4">
      <c r="A728" t="s">
        <v>575</v>
      </c>
    </row>
    <row r="729" spans="1:1" x14ac:dyDescent="0.4">
      <c r="A729" t="s">
        <v>576</v>
      </c>
    </row>
    <row r="730" spans="1:1" x14ac:dyDescent="0.4">
      <c r="A730" t="s">
        <v>577</v>
      </c>
    </row>
    <row r="731" spans="1:1" x14ac:dyDescent="0.4">
      <c r="A731" t="s">
        <v>578</v>
      </c>
    </row>
    <row r="732" spans="1:1" x14ac:dyDescent="0.4">
      <c r="A732" t="s">
        <v>579</v>
      </c>
    </row>
    <row r="733" spans="1:1" x14ac:dyDescent="0.4">
      <c r="A733" t="s">
        <v>580</v>
      </c>
    </row>
    <row r="734" spans="1:1" x14ac:dyDescent="0.4">
      <c r="A734" t="s">
        <v>581</v>
      </c>
    </row>
    <row r="735" spans="1:1" x14ac:dyDescent="0.4">
      <c r="A735" t="s">
        <v>582</v>
      </c>
    </row>
    <row r="736" spans="1:1" x14ac:dyDescent="0.4">
      <c r="A736" t="s">
        <v>583</v>
      </c>
    </row>
    <row r="737" spans="1:1" x14ac:dyDescent="0.4">
      <c r="A737" t="s">
        <v>584</v>
      </c>
    </row>
    <row r="738" spans="1:1" x14ac:dyDescent="0.4">
      <c r="A738" t="s">
        <v>585</v>
      </c>
    </row>
    <row r="739" spans="1:1" x14ac:dyDescent="0.4">
      <c r="A739" t="s">
        <v>586</v>
      </c>
    </row>
    <row r="740" spans="1:1" x14ac:dyDescent="0.4">
      <c r="A740" t="s">
        <v>587</v>
      </c>
    </row>
    <row r="741" spans="1:1" x14ac:dyDescent="0.4">
      <c r="A741" t="s">
        <v>588</v>
      </c>
    </row>
    <row r="742" spans="1:1" x14ac:dyDescent="0.4">
      <c r="A742" t="s">
        <v>589</v>
      </c>
    </row>
    <row r="744" spans="1:1" x14ac:dyDescent="0.4">
      <c r="A744" t="s">
        <v>590</v>
      </c>
    </row>
    <row r="745" spans="1:1" x14ac:dyDescent="0.4">
      <c r="A745" t="s">
        <v>591</v>
      </c>
    </row>
    <row r="747" spans="1:1" x14ac:dyDescent="0.4">
      <c r="A747" t="s">
        <v>400</v>
      </c>
    </row>
    <row r="749" spans="1:1" x14ac:dyDescent="0.4">
      <c r="A749" t="s">
        <v>42</v>
      </c>
    </row>
    <row r="751" spans="1:1" x14ac:dyDescent="0.4">
      <c r="A751" t="s">
        <v>592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処理概要</vt:lpstr>
      <vt:lpstr>クエリ</vt:lpstr>
      <vt:lpstr>TX34000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takuei watanabe</dc:creator>
  <cp:lastModifiedBy>takuei watanabe</cp:lastModifiedBy>
  <dcterms:created xsi:type="dcterms:W3CDTF">2026-07-06T00:09:19Z</dcterms:created>
  <dcterms:modified xsi:type="dcterms:W3CDTF">2026-07-06T01:51:07Z</dcterms:modified>
</cp:coreProperties>
</file>